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85" windowWidth="24570" windowHeight="11745" tabRatio="863"/>
  </bookViews>
  <sheets>
    <sheet name="Intro&amp;Application" sheetId="8" r:id="rId1"/>
    <sheet name="Cover-IssuingAuthority" sheetId="15" r:id="rId2"/>
    <sheet name="Contents" sheetId="16" r:id="rId3"/>
    <sheet name="Authority&amp;Synopsis" sheetId="17" r:id="rId4"/>
    <sheet name="Summary" sheetId="18" r:id="rId5"/>
    <sheet name="ApplicationGenInfo" sheetId="19" r:id="rId6"/>
    <sheet name="ExamDetails" sheetId="21" r:id="rId7"/>
    <sheet name="WarmUp" sheetId="20" r:id="rId8"/>
    <sheet name="DriftInstability" sheetId="22" r:id="rId9"/>
    <sheet name="Levelling" sheetId="23" r:id="rId10"/>
    <sheet name="Cold" sheetId="4" r:id="rId11"/>
    <sheet name="DryHeat" sheetId="5" r:id="rId12"/>
    <sheet name="DampHeat" sheetId="6" r:id="rId13"/>
    <sheet name="VoltVariations" sheetId="25" r:id="rId14"/>
    <sheet name="BatteryV" sheetId="34" r:id="rId15"/>
    <sheet name="VoltDipsInterrupt" sheetId="31" r:id="rId16"/>
    <sheet name="BurstsMains" sheetId="30" r:id="rId17"/>
    <sheet name="RadiatedRF,EMFields" sheetId="32" r:id="rId18"/>
    <sheet name="ConductedRF,EMFields" sheetId="33" r:id="rId19"/>
    <sheet name="ElecDischarges" sheetId="27" r:id="rId20"/>
    <sheet name="StorageTemp" sheetId="29" r:id="rId21"/>
    <sheet name="RandVibration" sheetId="26" r:id="rId22"/>
    <sheet name="Accuracy,r&amp;R-Calibration" sheetId="3" r:id="rId23"/>
    <sheet name="STS-Calibration" sheetId="2" r:id="rId24"/>
    <sheet name="FormSelections" sheetId="7" r:id="rId25"/>
  </sheets>
  <definedNames>
    <definedName name="_xlnm._FilterDatabase" localSheetId="23" hidden="1">'STS-Calibration'!$J$16:$J$17</definedName>
    <definedName name="_Ref246488665" localSheetId="6">ExamDetails!$B$228</definedName>
    <definedName name="_Toc173144220" localSheetId="3">'Authority&amp;Synopsis'!$A$27</definedName>
    <definedName name="_Toc179706338" localSheetId="5">ApplicationGenInfo!$A$2</definedName>
    <definedName name="_Toc179706338" localSheetId="14">BatteryV!#REF!</definedName>
    <definedName name="_Toc179706338" localSheetId="16">BurstsMains!#REF!</definedName>
    <definedName name="_Toc179706338" localSheetId="18">'ConductedRF,EMFields'!#REF!</definedName>
    <definedName name="_Toc179706338" localSheetId="8">DriftInstability!$A$2</definedName>
    <definedName name="_Toc179706338" localSheetId="19">ElecDischarges!#REF!</definedName>
    <definedName name="_Toc179706338" localSheetId="9">Levelling!#REF!</definedName>
    <definedName name="_Toc179706338" localSheetId="17">'RadiatedRF,EMFields'!#REF!</definedName>
    <definedName name="_Toc179706338" localSheetId="21">RandVibration!#REF!</definedName>
    <definedName name="_Toc179706338" localSheetId="20">StorageTemp!#REF!</definedName>
    <definedName name="_Toc179706338" localSheetId="15">VoltDipsInterrupt!#REF!</definedName>
    <definedName name="_Toc179706338" localSheetId="13">VoltVariations!#REF!</definedName>
    <definedName name="_Toc179706338" localSheetId="7">WarmUp!$A$7</definedName>
    <definedName name="PassFailNA">FormSelections!$C$2:$C$4</definedName>
    <definedName name="PassOrFail">FormSelections!$B$2:$B$3</definedName>
    <definedName name="_xlnm.Print_Area" localSheetId="22">'Accuracy,r&amp;R-Calibration'!$A$1:$M$470</definedName>
    <definedName name="_xlnm.Print_Area" localSheetId="5">ApplicationGenInfo!$A$1:$J$467</definedName>
    <definedName name="_xlnm.Print_Area" localSheetId="3">'Authority&amp;Synopsis'!$A$1:$J$59</definedName>
    <definedName name="_xlnm.Print_Area" localSheetId="14">BatteryV!$A$1:$N$38</definedName>
    <definedName name="_xlnm.Print_Area" localSheetId="16">BurstsMains!$A$1:$N$114</definedName>
    <definedName name="_xlnm.Print_Area" localSheetId="10">Cold!$A$1:$J$61</definedName>
    <definedName name="_xlnm.Print_Area" localSheetId="18">'ConductedRF,EMFields'!$A$1:$O$125</definedName>
    <definedName name="_xlnm.Print_Area" localSheetId="2">Contents!$A$1:$J$63</definedName>
    <definedName name="_xlnm.Print_Area" localSheetId="1">'Cover-IssuingAuthority'!$A$1:$J$61</definedName>
    <definedName name="_xlnm.Print_Area" localSheetId="12">DampHeat!$A$1:$J$61</definedName>
    <definedName name="_xlnm.Print_Area" localSheetId="8">DriftInstability!$A$1:$J$62</definedName>
    <definedName name="_xlnm.Print_Area" localSheetId="11">DryHeat!$A$1:$J$61</definedName>
    <definedName name="_xlnm.Print_Area" localSheetId="19">ElecDischarges!$A$1:$N$266</definedName>
    <definedName name="_xlnm.Print_Area" localSheetId="6">ExamDetails!$A$1:$J$487</definedName>
    <definedName name="_xlnm.Print_Area" localSheetId="0">'Intro&amp;Application'!$A$1:$J$108</definedName>
    <definedName name="_xlnm.Print_Area" localSheetId="9">Levelling!$A$1:$O$41</definedName>
    <definedName name="_xlnm.Print_Area" localSheetId="17">'RadiatedRF,EMFields'!$A$1:$J$558</definedName>
    <definedName name="_xlnm.Print_Area" localSheetId="21">RandVibration!$A$1:$J$61</definedName>
    <definedName name="_xlnm.Print_Area" localSheetId="20">StorageTemp!$A$1:$J$62</definedName>
    <definedName name="_xlnm.Print_Area" localSheetId="23">'STS-Calibration'!$A$1:$O$212</definedName>
    <definedName name="_xlnm.Print_Area" localSheetId="4">Summary!$A$1:$J$113</definedName>
    <definedName name="_xlnm.Print_Area" localSheetId="15">VoltDipsInterrupt!$A$1:$M$113</definedName>
    <definedName name="_xlnm.Print_Area" localSheetId="13">VoltVariations!$A$1:$O$41</definedName>
    <definedName name="_xlnm.Print_Area" localSheetId="7">WarmUp!$A$1:$J$61</definedName>
    <definedName name="YesNoNA">FormSelections!$E$2:$E$4</definedName>
    <definedName name="YesOrNo">FormSelections!$D$2:$D$3</definedName>
  </definedNames>
  <calcPr calcId="145621" iterate="1" iterateDelta="0.1"/>
</workbook>
</file>

<file path=xl/calcChain.xml><?xml version="1.0" encoding="utf-8"?>
<calcChain xmlns="http://schemas.openxmlformats.org/spreadsheetml/2006/main">
  <c r="H49" i="26" l="1"/>
  <c r="H50" i="26"/>
  <c r="H51" i="26"/>
  <c r="H52" i="26"/>
  <c r="H53" i="26"/>
  <c r="H54" i="26"/>
  <c r="C49" i="26"/>
  <c r="C50" i="26"/>
  <c r="C51" i="26"/>
  <c r="C52" i="26"/>
  <c r="J14" i="31"/>
  <c r="L14" i="31"/>
  <c r="H31" i="31"/>
  <c r="C54" i="31"/>
  <c r="E54" i="31"/>
  <c r="G54" i="31"/>
  <c r="I54" i="31"/>
  <c r="C55" i="31"/>
  <c r="E55" i="31"/>
  <c r="G55" i="31"/>
  <c r="I55" i="31"/>
  <c r="C56" i="31"/>
  <c r="E56" i="31"/>
  <c r="G56" i="31"/>
  <c r="I56" i="31"/>
  <c r="C57" i="31"/>
  <c r="E57" i="31"/>
  <c r="G57" i="31"/>
  <c r="I57" i="31"/>
  <c r="C58" i="31"/>
  <c r="E58" i="31"/>
  <c r="G58" i="31"/>
  <c r="I58" i="31"/>
  <c r="C59" i="31"/>
  <c r="E59" i="31"/>
  <c r="G59" i="31"/>
  <c r="I59" i="31"/>
  <c r="C60" i="31"/>
  <c r="E60" i="31"/>
  <c r="G60" i="31"/>
  <c r="I60" i="31"/>
  <c r="C61" i="31"/>
  <c r="E61" i="31"/>
  <c r="G61" i="31"/>
  <c r="I61" i="31"/>
  <c r="C62" i="31"/>
  <c r="E62" i="31"/>
  <c r="G62" i="31"/>
  <c r="I62" i="31"/>
  <c r="C63" i="31"/>
  <c r="E63" i="31"/>
  <c r="G63" i="31"/>
  <c r="I63" i="31"/>
  <c r="C64" i="31"/>
  <c r="E64" i="31"/>
  <c r="G64" i="31"/>
  <c r="I64" i="31"/>
  <c r="C92" i="31"/>
  <c r="E92" i="31"/>
  <c r="G92" i="31"/>
  <c r="I92" i="31"/>
  <c r="C93" i="31"/>
  <c r="E93" i="31"/>
  <c r="G93" i="31"/>
  <c r="I93" i="31"/>
  <c r="C94" i="31"/>
  <c r="E94" i="31"/>
  <c r="G94" i="31"/>
  <c r="I94" i="31"/>
  <c r="C95" i="31"/>
  <c r="E95" i="31"/>
  <c r="G95" i="31"/>
  <c r="I95" i="31"/>
  <c r="C96" i="31"/>
  <c r="E96" i="31"/>
  <c r="G96" i="31"/>
  <c r="I96" i="31"/>
  <c r="C97" i="31"/>
  <c r="E97" i="31"/>
  <c r="G97" i="31"/>
  <c r="I97" i="31"/>
  <c r="C98" i="31"/>
  <c r="E98" i="31"/>
  <c r="G98" i="31"/>
  <c r="I98" i="31"/>
  <c r="C99" i="31"/>
  <c r="E99" i="31"/>
  <c r="G99" i="31"/>
  <c r="I99" i="31"/>
  <c r="C100" i="31"/>
  <c r="E100" i="31"/>
  <c r="G100" i="31"/>
  <c r="I100" i="31"/>
  <c r="C101" i="31"/>
  <c r="E101" i="31"/>
  <c r="G101" i="31"/>
  <c r="I101" i="31"/>
  <c r="C102" i="31"/>
  <c r="E102" i="31"/>
  <c r="G102" i="31"/>
  <c r="I102" i="31"/>
  <c r="D47" i="2" l="1"/>
  <c r="E47" i="2"/>
  <c r="F47" i="2"/>
  <c r="G47" i="2"/>
  <c r="H47" i="2"/>
  <c r="I47" i="2"/>
  <c r="J47" i="2"/>
  <c r="K47" i="2"/>
  <c r="L47" i="2"/>
  <c r="N47" i="2"/>
  <c r="O47" i="2"/>
  <c r="D48" i="2"/>
  <c r="E48" i="2"/>
  <c r="F48" i="2"/>
  <c r="G48" i="2"/>
  <c r="H48" i="2"/>
  <c r="I48" i="2"/>
  <c r="J48" i="2"/>
  <c r="D49" i="2"/>
  <c r="E49" i="2"/>
  <c r="F49" i="2"/>
  <c r="G49" i="2"/>
  <c r="H49" i="2"/>
  <c r="I49" i="2"/>
  <c r="J49" i="2"/>
  <c r="D50" i="2"/>
  <c r="E50" i="2"/>
  <c r="F50" i="2"/>
  <c r="G50" i="2"/>
  <c r="H50" i="2"/>
  <c r="I50" i="2"/>
  <c r="J50" i="2"/>
  <c r="K50" i="2"/>
  <c r="L50" i="2"/>
  <c r="D51" i="2"/>
  <c r="E51" i="2"/>
  <c r="F51" i="2"/>
  <c r="G51" i="2"/>
  <c r="H51" i="2"/>
  <c r="I51" i="2"/>
  <c r="J51" i="2"/>
  <c r="D52" i="2"/>
  <c r="E52" i="2"/>
  <c r="F52" i="2"/>
  <c r="G52" i="2"/>
  <c r="H52" i="2"/>
  <c r="I52" i="2"/>
  <c r="J52" i="2"/>
  <c r="D53" i="2"/>
  <c r="E53" i="2"/>
  <c r="F53" i="2"/>
  <c r="G53" i="2"/>
  <c r="H53" i="2"/>
  <c r="I53" i="2"/>
  <c r="J53" i="2"/>
  <c r="K53" i="2"/>
  <c r="L53" i="2"/>
  <c r="N53" i="2"/>
  <c r="O53" i="2"/>
  <c r="D54" i="2"/>
  <c r="E54" i="2"/>
  <c r="F54" i="2"/>
  <c r="G54" i="2"/>
  <c r="H54" i="2"/>
  <c r="I54" i="2"/>
  <c r="J54" i="2"/>
  <c r="D55" i="2"/>
  <c r="E55" i="2"/>
  <c r="F55" i="2"/>
  <c r="G55" i="2"/>
  <c r="H55" i="2"/>
  <c r="I55" i="2"/>
  <c r="J55" i="2"/>
  <c r="D56" i="2"/>
  <c r="E56" i="2"/>
  <c r="F56" i="2"/>
  <c r="G56" i="2"/>
  <c r="H56" i="2"/>
  <c r="I56" i="2"/>
  <c r="J56" i="2"/>
  <c r="K56" i="2"/>
  <c r="L56" i="2"/>
  <c r="D57" i="2"/>
  <c r="E57" i="2"/>
  <c r="F57" i="2"/>
  <c r="G57" i="2"/>
  <c r="H57" i="2"/>
  <c r="I57" i="2"/>
  <c r="J57" i="2"/>
  <c r="D58" i="2"/>
  <c r="E58" i="2"/>
  <c r="F58" i="2"/>
  <c r="G58" i="2"/>
  <c r="H58" i="2"/>
  <c r="I58" i="2"/>
  <c r="J58" i="2"/>
  <c r="D59" i="2"/>
  <c r="E59" i="2"/>
  <c r="F59" i="2"/>
  <c r="G59" i="2"/>
  <c r="H59" i="2"/>
  <c r="I59" i="2"/>
  <c r="J59" i="2"/>
  <c r="K59" i="2"/>
  <c r="L59" i="2"/>
  <c r="N59" i="2"/>
  <c r="O59" i="2"/>
  <c r="D60" i="2"/>
  <c r="E60" i="2"/>
  <c r="F60" i="2"/>
  <c r="G60" i="2"/>
  <c r="H60" i="2"/>
  <c r="I60" i="2"/>
  <c r="J60" i="2"/>
  <c r="D61" i="2"/>
  <c r="E61" i="2"/>
  <c r="F61" i="2"/>
  <c r="G61" i="2"/>
  <c r="H61" i="2"/>
  <c r="I61" i="2"/>
  <c r="J61" i="2"/>
  <c r="D62" i="2"/>
  <c r="E62" i="2"/>
  <c r="F62" i="2"/>
  <c r="G62" i="2"/>
  <c r="H62" i="2"/>
  <c r="I62" i="2"/>
  <c r="J62" i="2"/>
  <c r="K62" i="2"/>
  <c r="L62" i="2"/>
  <c r="D63" i="2"/>
  <c r="E63" i="2"/>
  <c r="F63" i="2"/>
  <c r="G63" i="2"/>
  <c r="H63" i="2"/>
  <c r="I63" i="2"/>
  <c r="J63" i="2"/>
  <c r="D64" i="2"/>
  <c r="E64" i="2"/>
  <c r="F64" i="2"/>
  <c r="G64" i="2"/>
  <c r="H64" i="2"/>
  <c r="I64" i="2"/>
  <c r="J64" i="2"/>
  <c r="D65" i="2"/>
  <c r="E65" i="2"/>
  <c r="F65" i="2"/>
  <c r="G65" i="2"/>
  <c r="H65" i="2"/>
  <c r="I65" i="2"/>
  <c r="J65" i="2"/>
  <c r="K65" i="2"/>
  <c r="L65" i="2"/>
  <c r="N65" i="2"/>
  <c r="O65" i="2"/>
  <c r="D66" i="2"/>
  <c r="E66" i="2"/>
  <c r="F66" i="2"/>
  <c r="G66" i="2"/>
  <c r="H66" i="2"/>
  <c r="I66" i="2"/>
  <c r="J66" i="2"/>
  <c r="D67" i="2"/>
  <c r="E67" i="2"/>
  <c r="F67" i="2"/>
  <c r="G67" i="2"/>
  <c r="H67" i="2"/>
  <c r="I67" i="2"/>
  <c r="J67" i="2"/>
  <c r="D68" i="2"/>
  <c r="E68" i="2"/>
  <c r="F68" i="2"/>
  <c r="G68" i="2"/>
  <c r="H68" i="2"/>
  <c r="I68" i="2"/>
  <c r="J68" i="2"/>
  <c r="K68" i="2"/>
  <c r="L68" i="2"/>
  <c r="D69" i="2"/>
  <c r="E69" i="2"/>
  <c r="F69" i="2"/>
  <c r="G69" i="2"/>
  <c r="H69" i="2"/>
  <c r="I69" i="2"/>
  <c r="J69" i="2"/>
  <c r="D70" i="2"/>
  <c r="E70" i="2"/>
  <c r="F70" i="2"/>
  <c r="G70" i="2"/>
  <c r="H70" i="2"/>
  <c r="I70" i="2"/>
  <c r="J70" i="2"/>
  <c r="D90" i="2"/>
  <c r="E90" i="2"/>
  <c r="F90" i="2"/>
  <c r="G90" i="2"/>
  <c r="H90" i="2"/>
  <c r="I90" i="2"/>
  <c r="J90" i="2"/>
  <c r="K90" i="2"/>
  <c r="L90" i="2"/>
  <c r="N90" i="2"/>
  <c r="O90" i="2"/>
  <c r="D91" i="2"/>
  <c r="E91" i="2"/>
  <c r="F91" i="2"/>
  <c r="G91" i="2"/>
  <c r="H91" i="2"/>
  <c r="I91" i="2"/>
  <c r="J91" i="2"/>
  <c r="D92" i="2"/>
  <c r="E92" i="2"/>
  <c r="F92" i="2"/>
  <c r="G92" i="2"/>
  <c r="H92" i="2"/>
  <c r="I92" i="2"/>
  <c r="J92" i="2"/>
  <c r="D93" i="2"/>
  <c r="E93" i="2"/>
  <c r="F93" i="2"/>
  <c r="G93" i="2"/>
  <c r="H93" i="2"/>
  <c r="I93" i="2"/>
  <c r="J93" i="2"/>
  <c r="K93" i="2"/>
  <c r="L93" i="2"/>
  <c r="D94" i="2"/>
  <c r="E94" i="2"/>
  <c r="F94" i="2"/>
  <c r="G94" i="2"/>
  <c r="H94" i="2"/>
  <c r="I94" i="2"/>
  <c r="J94" i="2"/>
  <c r="D95" i="2"/>
  <c r="E95" i="2"/>
  <c r="F95" i="2"/>
  <c r="G95" i="2"/>
  <c r="H95" i="2"/>
  <c r="I95" i="2"/>
  <c r="J95" i="2"/>
  <c r="D96" i="2"/>
  <c r="E96" i="2"/>
  <c r="F96" i="2"/>
  <c r="G96" i="2"/>
  <c r="H96" i="2"/>
  <c r="I96" i="2"/>
  <c r="J96" i="2"/>
  <c r="K96" i="2"/>
  <c r="L96" i="2"/>
  <c r="N96" i="2"/>
  <c r="O96" i="2"/>
  <c r="D97" i="2"/>
  <c r="E97" i="2"/>
  <c r="F97" i="2"/>
  <c r="G97" i="2"/>
  <c r="H97" i="2"/>
  <c r="I97" i="2"/>
  <c r="J97" i="2"/>
  <c r="D98" i="2"/>
  <c r="E98" i="2"/>
  <c r="F98" i="2"/>
  <c r="G98" i="2"/>
  <c r="H98" i="2"/>
  <c r="I98" i="2"/>
  <c r="J98" i="2"/>
  <c r="D99" i="2"/>
  <c r="E99" i="2"/>
  <c r="F99" i="2"/>
  <c r="G99" i="2"/>
  <c r="H99" i="2"/>
  <c r="I99" i="2"/>
  <c r="J99" i="2"/>
  <c r="K99" i="2"/>
  <c r="L99" i="2"/>
  <c r="D100" i="2"/>
  <c r="E100" i="2"/>
  <c r="F100" i="2"/>
  <c r="G100" i="2"/>
  <c r="H100" i="2"/>
  <c r="I100" i="2"/>
  <c r="J100" i="2"/>
  <c r="D101" i="2"/>
  <c r="E101" i="2"/>
  <c r="F101" i="2"/>
  <c r="G101" i="2"/>
  <c r="H101" i="2"/>
  <c r="I101" i="2"/>
  <c r="J101" i="2"/>
  <c r="D102" i="2"/>
  <c r="E102" i="2"/>
  <c r="F102" i="2"/>
  <c r="G102" i="2"/>
  <c r="H102" i="2"/>
  <c r="I102" i="2"/>
  <c r="J102" i="2"/>
  <c r="K102" i="2"/>
  <c r="L102" i="2"/>
  <c r="N102" i="2"/>
  <c r="O102" i="2"/>
  <c r="D103" i="2"/>
  <c r="E103" i="2"/>
  <c r="F103" i="2"/>
  <c r="G103" i="2"/>
  <c r="H103" i="2"/>
  <c r="I103" i="2"/>
  <c r="J103" i="2"/>
  <c r="D104" i="2"/>
  <c r="E104" i="2"/>
  <c r="F104" i="2"/>
  <c r="G104" i="2"/>
  <c r="H104" i="2"/>
  <c r="I104" i="2"/>
  <c r="J104" i="2"/>
  <c r="D105" i="2"/>
  <c r="E105" i="2"/>
  <c r="F105" i="2"/>
  <c r="G105" i="2"/>
  <c r="H105" i="2"/>
  <c r="I105" i="2"/>
  <c r="J105" i="2"/>
  <c r="K105" i="2"/>
  <c r="L105" i="2"/>
  <c r="D106" i="2"/>
  <c r="E106" i="2"/>
  <c r="F106" i="2"/>
  <c r="G106" i="2"/>
  <c r="H106" i="2"/>
  <c r="I106" i="2"/>
  <c r="J106" i="2"/>
  <c r="D107" i="2"/>
  <c r="E107" i="2"/>
  <c r="F107" i="2"/>
  <c r="G107" i="2"/>
  <c r="H107" i="2"/>
  <c r="I107" i="2"/>
  <c r="J107" i="2"/>
  <c r="D108" i="2"/>
  <c r="E108" i="2"/>
  <c r="F108" i="2"/>
  <c r="G108" i="2"/>
  <c r="H108" i="2"/>
  <c r="I108" i="2"/>
  <c r="J108" i="2"/>
  <c r="K108" i="2"/>
  <c r="L108" i="2"/>
  <c r="N108" i="2"/>
  <c r="O108" i="2"/>
  <c r="D109" i="2"/>
  <c r="E109" i="2"/>
  <c r="F109" i="2"/>
  <c r="G109" i="2"/>
  <c r="H109" i="2"/>
  <c r="I109" i="2"/>
  <c r="J109" i="2"/>
  <c r="D110" i="2"/>
  <c r="E110" i="2"/>
  <c r="F110" i="2"/>
  <c r="G110" i="2"/>
  <c r="H110" i="2"/>
  <c r="I110" i="2"/>
  <c r="J110" i="2"/>
  <c r="D111" i="2"/>
  <c r="E111" i="2"/>
  <c r="F111" i="2"/>
  <c r="G111" i="2"/>
  <c r="H111" i="2"/>
  <c r="I111" i="2"/>
  <c r="J111" i="2"/>
  <c r="K111" i="2"/>
  <c r="L111" i="2"/>
  <c r="D112" i="2"/>
  <c r="E112" i="2"/>
  <c r="F112" i="2"/>
  <c r="G112" i="2"/>
  <c r="H112" i="2"/>
  <c r="I112" i="2"/>
  <c r="J112" i="2"/>
  <c r="D113" i="2"/>
  <c r="E113" i="2"/>
  <c r="F113" i="2"/>
  <c r="G113" i="2"/>
  <c r="H113" i="2"/>
  <c r="I113" i="2"/>
  <c r="J113" i="2"/>
  <c r="J109" i="3"/>
  <c r="L109" i="3"/>
  <c r="C114" i="3"/>
  <c r="D114" i="3"/>
  <c r="E114" i="3"/>
  <c r="F114" i="3"/>
  <c r="G114" i="3"/>
  <c r="H114" i="3"/>
  <c r="I114" i="3"/>
  <c r="J114" i="3"/>
  <c r="K114" i="3"/>
  <c r="C115" i="3"/>
  <c r="D115" i="3"/>
  <c r="E115" i="3"/>
  <c r="F115" i="3"/>
  <c r="G115" i="3"/>
  <c r="C116" i="3"/>
  <c r="D116" i="3"/>
  <c r="E116" i="3"/>
  <c r="F116" i="3"/>
  <c r="G116" i="3"/>
  <c r="C117" i="3"/>
  <c r="D117" i="3"/>
  <c r="E117" i="3"/>
  <c r="F117" i="3"/>
  <c r="G117" i="3"/>
  <c r="C118" i="3"/>
  <c r="D118" i="3"/>
  <c r="E118" i="3"/>
  <c r="F118" i="3"/>
  <c r="G118" i="3"/>
  <c r="C119" i="3"/>
  <c r="D119" i="3"/>
  <c r="E119" i="3"/>
  <c r="F119" i="3"/>
  <c r="G119" i="3"/>
  <c r="C120" i="3"/>
  <c r="D120" i="3"/>
  <c r="E120" i="3"/>
  <c r="F120" i="3"/>
  <c r="G120" i="3"/>
  <c r="C121" i="3"/>
  <c r="D121" i="3"/>
  <c r="E121" i="3"/>
  <c r="F121" i="3"/>
  <c r="G121" i="3"/>
  <c r="C122" i="3"/>
  <c r="D122" i="3"/>
  <c r="E122" i="3"/>
  <c r="F122" i="3"/>
  <c r="G122" i="3"/>
  <c r="C123" i="3"/>
  <c r="D123" i="3"/>
  <c r="E123" i="3"/>
  <c r="F123" i="3"/>
  <c r="G123" i="3"/>
  <c r="C124" i="3"/>
  <c r="D124" i="3"/>
  <c r="E124" i="3"/>
  <c r="F124" i="3"/>
  <c r="G124" i="3"/>
  <c r="C125" i="3"/>
  <c r="D125" i="3"/>
  <c r="E125" i="3"/>
  <c r="F125" i="3"/>
  <c r="G125" i="3"/>
  <c r="C126" i="3"/>
  <c r="D126" i="3"/>
  <c r="E126" i="3"/>
  <c r="F126" i="3"/>
  <c r="G126" i="3"/>
  <c r="C127" i="3"/>
  <c r="D127" i="3"/>
  <c r="E127" i="3"/>
  <c r="F127" i="3"/>
  <c r="G127" i="3"/>
  <c r="C128" i="3"/>
  <c r="D128" i="3"/>
  <c r="E128" i="3"/>
  <c r="F128" i="3"/>
  <c r="G128" i="3"/>
  <c r="C129" i="3"/>
  <c r="D129" i="3"/>
  <c r="E129" i="3"/>
  <c r="F129" i="3"/>
  <c r="G129" i="3"/>
  <c r="C130" i="3"/>
  <c r="D130" i="3"/>
  <c r="E130" i="3"/>
  <c r="F130" i="3"/>
  <c r="G130" i="3"/>
  <c r="C131" i="3"/>
  <c r="D131" i="3"/>
  <c r="E131" i="3"/>
  <c r="F131" i="3"/>
  <c r="G131" i="3"/>
  <c r="C132" i="3"/>
  <c r="D132" i="3"/>
  <c r="E132" i="3"/>
  <c r="F132" i="3"/>
  <c r="G132" i="3"/>
  <c r="C133" i="3"/>
  <c r="D133" i="3"/>
  <c r="E133" i="3"/>
  <c r="F133" i="3"/>
  <c r="G133" i="3"/>
  <c r="C134" i="3"/>
  <c r="D134" i="3"/>
  <c r="E134" i="3"/>
  <c r="F134" i="3"/>
  <c r="G134" i="3"/>
  <c r="C135" i="3"/>
  <c r="D135" i="3"/>
  <c r="E135" i="3"/>
  <c r="F135" i="3"/>
  <c r="G135" i="3"/>
  <c r="C136" i="3"/>
  <c r="D136" i="3"/>
  <c r="E136" i="3"/>
  <c r="F136" i="3"/>
  <c r="G136" i="3"/>
  <c r="C137" i="3"/>
  <c r="D137" i="3"/>
  <c r="E137" i="3"/>
  <c r="F137" i="3"/>
  <c r="G137" i="3"/>
  <c r="C138" i="3"/>
  <c r="D138" i="3"/>
  <c r="E138" i="3"/>
  <c r="F138" i="3"/>
  <c r="G138" i="3"/>
  <c r="C139" i="3"/>
  <c r="D139" i="3"/>
  <c r="E139" i="3"/>
  <c r="F139" i="3"/>
  <c r="G139" i="3"/>
  <c r="C140" i="3"/>
  <c r="D140" i="3"/>
  <c r="E140" i="3"/>
  <c r="F140" i="3"/>
  <c r="G140" i="3"/>
  <c r="C141" i="3"/>
  <c r="D141" i="3"/>
  <c r="E141" i="3"/>
  <c r="F141" i="3"/>
  <c r="G141" i="3"/>
  <c r="C142" i="3"/>
  <c r="D142" i="3"/>
  <c r="E142" i="3"/>
  <c r="F142" i="3"/>
  <c r="G142" i="3"/>
  <c r="C143" i="3"/>
  <c r="D143" i="3"/>
  <c r="E143" i="3"/>
  <c r="F143" i="3"/>
  <c r="G143" i="3"/>
  <c r="J145" i="3"/>
  <c r="L145" i="3"/>
  <c r="C150" i="3"/>
  <c r="D150" i="3"/>
  <c r="E150" i="3"/>
  <c r="F150" i="3"/>
  <c r="G150" i="3"/>
  <c r="H150" i="3"/>
  <c r="I150" i="3"/>
  <c r="J150" i="3"/>
  <c r="K150" i="3"/>
  <c r="C151" i="3"/>
  <c r="D151" i="3"/>
  <c r="E151" i="3"/>
  <c r="F151" i="3"/>
  <c r="G151" i="3"/>
  <c r="C152" i="3"/>
  <c r="D152" i="3"/>
  <c r="E152" i="3"/>
  <c r="F152" i="3"/>
  <c r="G152" i="3"/>
  <c r="C153" i="3"/>
  <c r="D153" i="3"/>
  <c r="E153" i="3"/>
  <c r="F153" i="3"/>
  <c r="G153" i="3"/>
  <c r="C154" i="3"/>
  <c r="D154" i="3"/>
  <c r="E154" i="3"/>
  <c r="F154" i="3"/>
  <c r="G154" i="3"/>
  <c r="C155" i="3"/>
  <c r="D155" i="3"/>
  <c r="E155" i="3"/>
  <c r="F155" i="3"/>
  <c r="G155" i="3"/>
  <c r="C156" i="3"/>
  <c r="D156" i="3"/>
  <c r="E156" i="3"/>
  <c r="F156" i="3"/>
  <c r="G156" i="3"/>
  <c r="C157" i="3"/>
  <c r="D157" i="3"/>
  <c r="E157" i="3"/>
  <c r="F157" i="3"/>
  <c r="G157" i="3"/>
  <c r="C158" i="3"/>
  <c r="D158" i="3"/>
  <c r="E158" i="3"/>
  <c r="F158" i="3"/>
  <c r="G158" i="3"/>
  <c r="C159" i="3"/>
  <c r="D159" i="3"/>
  <c r="E159" i="3"/>
  <c r="F159" i="3"/>
  <c r="G159" i="3"/>
  <c r="C160" i="3"/>
  <c r="D160" i="3"/>
  <c r="E160" i="3"/>
  <c r="F160" i="3"/>
  <c r="G160" i="3"/>
  <c r="C161" i="3"/>
  <c r="D161" i="3"/>
  <c r="E161" i="3"/>
  <c r="F161" i="3"/>
  <c r="G161" i="3"/>
  <c r="C162" i="3"/>
  <c r="D162" i="3"/>
  <c r="E162" i="3"/>
  <c r="F162" i="3"/>
  <c r="G162" i="3"/>
  <c r="C163" i="3"/>
  <c r="D163" i="3"/>
  <c r="E163" i="3"/>
  <c r="F163" i="3"/>
  <c r="G163" i="3"/>
  <c r="C164" i="3"/>
  <c r="D164" i="3"/>
  <c r="E164" i="3"/>
  <c r="F164" i="3"/>
  <c r="G164" i="3"/>
  <c r="C165" i="3"/>
  <c r="D165" i="3"/>
  <c r="E165" i="3"/>
  <c r="F165" i="3"/>
  <c r="G165" i="3"/>
  <c r="C166" i="3"/>
  <c r="D166" i="3"/>
  <c r="E166" i="3"/>
  <c r="F166" i="3"/>
  <c r="G166" i="3"/>
  <c r="C167" i="3"/>
  <c r="D167" i="3"/>
  <c r="E167" i="3"/>
  <c r="F167" i="3"/>
  <c r="G167" i="3"/>
  <c r="C168" i="3"/>
  <c r="D168" i="3"/>
  <c r="E168" i="3"/>
  <c r="F168" i="3"/>
  <c r="G168" i="3"/>
  <c r="C169" i="3"/>
  <c r="D169" i="3"/>
  <c r="E169" i="3"/>
  <c r="F169" i="3"/>
  <c r="G169" i="3"/>
  <c r="C170" i="3"/>
  <c r="D170" i="3"/>
  <c r="E170" i="3"/>
  <c r="F170" i="3"/>
  <c r="G170" i="3"/>
  <c r="C171" i="3"/>
  <c r="D171" i="3"/>
  <c r="E171" i="3"/>
  <c r="F171" i="3"/>
  <c r="G171" i="3"/>
  <c r="C172" i="3"/>
  <c r="D172" i="3"/>
  <c r="E172" i="3"/>
  <c r="F172" i="3"/>
  <c r="G172" i="3"/>
  <c r="C173" i="3"/>
  <c r="D173" i="3"/>
  <c r="E173" i="3"/>
  <c r="F173" i="3"/>
  <c r="G173" i="3"/>
  <c r="C174" i="3"/>
  <c r="D174" i="3"/>
  <c r="E174" i="3"/>
  <c r="F174" i="3"/>
  <c r="G174" i="3"/>
  <c r="C175" i="3"/>
  <c r="D175" i="3"/>
  <c r="E175" i="3"/>
  <c r="F175" i="3"/>
  <c r="G175" i="3"/>
  <c r="C176" i="3"/>
  <c r="D176" i="3"/>
  <c r="E176" i="3"/>
  <c r="F176" i="3"/>
  <c r="G176" i="3"/>
  <c r="C177" i="3"/>
  <c r="D177" i="3"/>
  <c r="E177" i="3"/>
  <c r="F177" i="3"/>
  <c r="G177" i="3"/>
  <c r="C178" i="3"/>
  <c r="D178" i="3"/>
  <c r="E178" i="3"/>
  <c r="F178" i="3"/>
  <c r="G178" i="3"/>
  <c r="C179" i="3"/>
  <c r="D179" i="3"/>
  <c r="E179" i="3"/>
  <c r="F179" i="3"/>
  <c r="G179" i="3"/>
  <c r="J182" i="3"/>
  <c r="L182" i="3"/>
  <c r="C187" i="3"/>
  <c r="D187" i="3"/>
  <c r="E187" i="3"/>
  <c r="F187" i="3"/>
  <c r="G187" i="3"/>
  <c r="H187" i="3"/>
  <c r="I187" i="3"/>
  <c r="J187" i="3"/>
  <c r="C188" i="3"/>
  <c r="D188" i="3"/>
  <c r="E188" i="3"/>
  <c r="F188" i="3"/>
  <c r="G188" i="3"/>
  <c r="C189" i="3"/>
  <c r="D189" i="3"/>
  <c r="E189" i="3"/>
  <c r="F189" i="3"/>
  <c r="G189" i="3"/>
  <c r="C190" i="3"/>
  <c r="D190" i="3"/>
  <c r="E190" i="3"/>
  <c r="F190" i="3"/>
  <c r="G190" i="3"/>
  <c r="C191" i="3"/>
  <c r="D191" i="3"/>
  <c r="E191" i="3"/>
  <c r="F191" i="3"/>
  <c r="G191" i="3"/>
  <c r="C192" i="3"/>
  <c r="D192" i="3"/>
  <c r="E192" i="3"/>
  <c r="F192" i="3"/>
  <c r="G192" i="3"/>
  <c r="C193" i="3"/>
  <c r="D193" i="3"/>
  <c r="E193" i="3"/>
  <c r="F193" i="3"/>
  <c r="G193" i="3"/>
  <c r="C194" i="3"/>
  <c r="D194" i="3"/>
  <c r="E194" i="3"/>
  <c r="F194" i="3"/>
  <c r="G194" i="3"/>
  <c r="C195" i="3"/>
  <c r="D195" i="3"/>
  <c r="E195" i="3"/>
  <c r="F195" i="3"/>
  <c r="G195" i="3"/>
  <c r="C196" i="3"/>
  <c r="D196" i="3"/>
  <c r="E196" i="3"/>
  <c r="F196" i="3"/>
  <c r="G196" i="3"/>
  <c r="C197" i="3"/>
  <c r="D197" i="3"/>
  <c r="E197" i="3"/>
  <c r="F197" i="3"/>
  <c r="G197" i="3"/>
  <c r="C198" i="3"/>
  <c r="D198" i="3"/>
  <c r="E198" i="3"/>
  <c r="F198" i="3"/>
  <c r="G198" i="3"/>
  <c r="C199" i="3"/>
  <c r="D199" i="3"/>
  <c r="E199" i="3"/>
  <c r="F199" i="3"/>
  <c r="G199" i="3"/>
  <c r="C200" i="3"/>
  <c r="D200" i="3"/>
  <c r="E200" i="3"/>
  <c r="F200" i="3"/>
  <c r="G200" i="3"/>
  <c r="C201" i="3"/>
  <c r="D201" i="3"/>
  <c r="E201" i="3"/>
  <c r="F201" i="3"/>
  <c r="G201" i="3"/>
  <c r="C202" i="3"/>
  <c r="D202" i="3"/>
  <c r="E202" i="3"/>
  <c r="F202" i="3"/>
  <c r="G202" i="3"/>
  <c r="C203" i="3"/>
  <c r="D203" i="3"/>
  <c r="E203" i="3"/>
  <c r="F203" i="3"/>
  <c r="G203" i="3"/>
  <c r="C204" i="3"/>
  <c r="D204" i="3"/>
  <c r="E204" i="3"/>
  <c r="F204" i="3"/>
  <c r="G204" i="3"/>
  <c r="C205" i="3"/>
  <c r="D205" i="3"/>
  <c r="E205" i="3"/>
  <c r="F205" i="3"/>
  <c r="G205" i="3"/>
  <c r="C206" i="3"/>
  <c r="D206" i="3"/>
  <c r="E206" i="3"/>
  <c r="F206" i="3"/>
  <c r="G206" i="3"/>
  <c r="C207" i="3"/>
  <c r="D207" i="3"/>
  <c r="E207" i="3"/>
  <c r="F207" i="3"/>
  <c r="G207" i="3"/>
  <c r="C208" i="3"/>
  <c r="D208" i="3"/>
  <c r="E208" i="3"/>
  <c r="F208" i="3"/>
  <c r="G208" i="3"/>
  <c r="C209" i="3"/>
  <c r="D209" i="3"/>
  <c r="E209" i="3"/>
  <c r="F209" i="3"/>
  <c r="G209" i="3"/>
  <c r="C210" i="3"/>
  <c r="D210" i="3"/>
  <c r="E210" i="3"/>
  <c r="F210" i="3"/>
  <c r="G210" i="3"/>
  <c r="C211" i="3"/>
  <c r="D211" i="3"/>
  <c r="E211" i="3"/>
  <c r="F211" i="3"/>
  <c r="G211" i="3"/>
  <c r="C212" i="3"/>
  <c r="D212" i="3"/>
  <c r="E212" i="3"/>
  <c r="F212" i="3"/>
  <c r="G212" i="3"/>
  <c r="C213" i="3"/>
  <c r="D213" i="3"/>
  <c r="E213" i="3"/>
  <c r="F213" i="3"/>
  <c r="G213" i="3"/>
  <c r="C214" i="3"/>
  <c r="D214" i="3"/>
  <c r="E214" i="3"/>
  <c r="F214" i="3"/>
  <c r="G214" i="3"/>
  <c r="C215" i="3"/>
  <c r="D215" i="3"/>
  <c r="E215" i="3"/>
  <c r="F215" i="3"/>
  <c r="G215" i="3"/>
  <c r="C216" i="3"/>
  <c r="D216" i="3"/>
  <c r="E216" i="3"/>
  <c r="F216" i="3"/>
  <c r="G216" i="3"/>
  <c r="J218" i="3"/>
  <c r="L218" i="3"/>
  <c r="C223" i="3"/>
  <c r="D223" i="3"/>
  <c r="E223" i="3"/>
  <c r="F223" i="3"/>
  <c r="G223" i="3"/>
  <c r="H223" i="3"/>
  <c r="I223" i="3"/>
  <c r="J223" i="3"/>
  <c r="C224" i="3"/>
  <c r="D224" i="3"/>
  <c r="E224" i="3"/>
  <c r="F224" i="3"/>
  <c r="G224" i="3"/>
  <c r="C225" i="3"/>
  <c r="D225" i="3"/>
  <c r="E225" i="3"/>
  <c r="F225" i="3"/>
  <c r="G225" i="3"/>
  <c r="C226" i="3"/>
  <c r="D226" i="3"/>
  <c r="E226" i="3"/>
  <c r="F226" i="3"/>
  <c r="G226" i="3"/>
  <c r="C227" i="3"/>
  <c r="D227" i="3"/>
  <c r="E227" i="3"/>
  <c r="F227" i="3"/>
  <c r="G227" i="3"/>
  <c r="C228" i="3"/>
  <c r="D228" i="3"/>
  <c r="E228" i="3"/>
  <c r="F228" i="3"/>
  <c r="G228" i="3"/>
  <c r="C229" i="3"/>
  <c r="D229" i="3"/>
  <c r="E229" i="3"/>
  <c r="F229" i="3"/>
  <c r="G229" i="3"/>
  <c r="C230" i="3"/>
  <c r="D230" i="3"/>
  <c r="E230" i="3"/>
  <c r="F230" i="3"/>
  <c r="G230" i="3"/>
  <c r="C231" i="3"/>
  <c r="D231" i="3"/>
  <c r="E231" i="3"/>
  <c r="F231" i="3"/>
  <c r="G231" i="3"/>
  <c r="C232" i="3"/>
  <c r="D232" i="3"/>
  <c r="E232" i="3"/>
  <c r="F232" i="3"/>
  <c r="G232" i="3"/>
  <c r="C233" i="3"/>
  <c r="D233" i="3"/>
  <c r="E233" i="3"/>
  <c r="F233" i="3"/>
  <c r="G233" i="3"/>
  <c r="C234" i="3"/>
  <c r="D234" i="3"/>
  <c r="E234" i="3"/>
  <c r="F234" i="3"/>
  <c r="G234" i="3"/>
  <c r="C235" i="3"/>
  <c r="D235" i="3"/>
  <c r="E235" i="3"/>
  <c r="F235" i="3"/>
  <c r="G235" i="3"/>
  <c r="C236" i="3"/>
  <c r="D236" i="3"/>
  <c r="E236" i="3"/>
  <c r="F236" i="3"/>
  <c r="G236" i="3"/>
  <c r="C237" i="3"/>
  <c r="D237" i="3"/>
  <c r="E237" i="3"/>
  <c r="F237" i="3"/>
  <c r="G237" i="3"/>
  <c r="C238" i="3"/>
  <c r="D238" i="3"/>
  <c r="E238" i="3"/>
  <c r="F238" i="3"/>
  <c r="G238" i="3"/>
  <c r="C239" i="3"/>
  <c r="D239" i="3"/>
  <c r="E239" i="3"/>
  <c r="F239" i="3"/>
  <c r="G239" i="3"/>
  <c r="C240" i="3"/>
  <c r="D240" i="3"/>
  <c r="E240" i="3"/>
  <c r="F240" i="3"/>
  <c r="G240" i="3"/>
  <c r="C241" i="3"/>
  <c r="D241" i="3"/>
  <c r="E241" i="3"/>
  <c r="F241" i="3"/>
  <c r="G241" i="3"/>
  <c r="C242" i="3"/>
  <c r="D242" i="3"/>
  <c r="E242" i="3"/>
  <c r="F242" i="3"/>
  <c r="G242" i="3"/>
  <c r="C243" i="3"/>
  <c r="D243" i="3"/>
  <c r="E243" i="3"/>
  <c r="F243" i="3"/>
  <c r="G243" i="3"/>
  <c r="C244" i="3"/>
  <c r="D244" i="3"/>
  <c r="E244" i="3"/>
  <c r="F244" i="3"/>
  <c r="G244" i="3"/>
  <c r="C245" i="3"/>
  <c r="D245" i="3"/>
  <c r="E245" i="3"/>
  <c r="F245" i="3"/>
  <c r="G245" i="3"/>
  <c r="C246" i="3"/>
  <c r="D246" i="3"/>
  <c r="E246" i="3"/>
  <c r="F246" i="3"/>
  <c r="G246" i="3"/>
  <c r="C247" i="3"/>
  <c r="D247" i="3"/>
  <c r="E247" i="3"/>
  <c r="F247" i="3"/>
  <c r="G247" i="3"/>
  <c r="C248" i="3"/>
  <c r="D248" i="3"/>
  <c r="E248" i="3"/>
  <c r="F248" i="3"/>
  <c r="G248" i="3"/>
  <c r="C249" i="3"/>
  <c r="D249" i="3"/>
  <c r="E249" i="3"/>
  <c r="F249" i="3"/>
  <c r="G249" i="3"/>
  <c r="C250" i="3"/>
  <c r="D250" i="3"/>
  <c r="E250" i="3"/>
  <c r="F250" i="3"/>
  <c r="G250" i="3"/>
  <c r="C251" i="3"/>
  <c r="D251" i="3"/>
  <c r="E251" i="3"/>
  <c r="F251" i="3"/>
  <c r="G251" i="3"/>
  <c r="C252" i="3"/>
  <c r="D252" i="3"/>
  <c r="E252" i="3"/>
  <c r="F252" i="3"/>
  <c r="G252" i="3"/>
  <c r="J255" i="3"/>
  <c r="L255" i="3"/>
  <c r="C260" i="3"/>
  <c r="D260" i="3"/>
  <c r="E260" i="3"/>
  <c r="F260" i="3"/>
  <c r="G260" i="3"/>
  <c r="H260" i="3"/>
  <c r="I260" i="3"/>
  <c r="C261" i="3"/>
  <c r="D261" i="3"/>
  <c r="E261" i="3"/>
  <c r="F261" i="3"/>
  <c r="C262" i="3"/>
  <c r="D262" i="3"/>
  <c r="E262" i="3"/>
  <c r="F262" i="3"/>
  <c r="C263" i="3"/>
  <c r="D263" i="3"/>
  <c r="E263" i="3"/>
  <c r="F263" i="3"/>
  <c r="C264" i="3"/>
  <c r="D264" i="3"/>
  <c r="E264" i="3"/>
  <c r="F264" i="3"/>
  <c r="C265" i="3"/>
  <c r="D265" i="3"/>
  <c r="E265" i="3"/>
  <c r="F265" i="3"/>
  <c r="C266" i="3"/>
  <c r="D266" i="3"/>
  <c r="E266" i="3"/>
  <c r="F266" i="3"/>
  <c r="C267" i="3"/>
  <c r="D267" i="3"/>
  <c r="E267" i="3"/>
  <c r="F267" i="3"/>
  <c r="C268" i="3"/>
  <c r="D268" i="3"/>
  <c r="E268" i="3"/>
  <c r="F268" i="3"/>
  <c r="C269" i="3"/>
  <c r="D269" i="3"/>
  <c r="E269" i="3"/>
  <c r="F269" i="3"/>
  <c r="C270" i="3"/>
  <c r="D270" i="3"/>
  <c r="E270" i="3"/>
  <c r="F270" i="3"/>
  <c r="C271" i="3"/>
  <c r="D271" i="3"/>
  <c r="E271" i="3"/>
  <c r="F271" i="3"/>
  <c r="C272" i="3"/>
  <c r="D272" i="3"/>
  <c r="E272" i="3"/>
  <c r="F272" i="3"/>
  <c r="C273" i="3"/>
  <c r="D273" i="3"/>
  <c r="E273" i="3"/>
  <c r="F273" i="3"/>
  <c r="C274" i="3"/>
  <c r="D274" i="3"/>
  <c r="E274" i="3"/>
  <c r="F274" i="3"/>
  <c r="C275" i="3"/>
  <c r="D275" i="3"/>
  <c r="E275" i="3"/>
  <c r="F275" i="3"/>
  <c r="C276" i="3"/>
  <c r="D276" i="3"/>
  <c r="E276" i="3"/>
  <c r="F276" i="3"/>
  <c r="C277" i="3"/>
  <c r="D277" i="3"/>
  <c r="E277" i="3"/>
  <c r="F277" i="3"/>
  <c r="C278" i="3"/>
  <c r="D278" i="3"/>
  <c r="E278" i="3"/>
  <c r="F278" i="3"/>
  <c r="C279" i="3"/>
  <c r="D279" i="3"/>
  <c r="E279" i="3"/>
  <c r="F279" i="3"/>
  <c r="C280" i="3"/>
  <c r="D280" i="3"/>
  <c r="E280" i="3"/>
  <c r="F280" i="3"/>
  <c r="C281" i="3"/>
  <c r="D281" i="3"/>
  <c r="E281" i="3"/>
  <c r="F281" i="3"/>
  <c r="C282" i="3"/>
  <c r="D282" i="3"/>
  <c r="E282" i="3"/>
  <c r="F282" i="3"/>
  <c r="C283" i="3"/>
  <c r="D283" i="3"/>
  <c r="E283" i="3"/>
  <c r="F283" i="3"/>
  <c r="C284" i="3"/>
  <c r="D284" i="3"/>
  <c r="E284" i="3"/>
  <c r="F284" i="3"/>
  <c r="C285" i="3"/>
  <c r="D285" i="3"/>
  <c r="E285" i="3"/>
  <c r="F285" i="3"/>
  <c r="C286" i="3"/>
  <c r="D286" i="3"/>
  <c r="E286" i="3"/>
  <c r="F286" i="3"/>
  <c r="C287" i="3"/>
  <c r="D287" i="3"/>
  <c r="E287" i="3"/>
  <c r="F287" i="3"/>
  <c r="C288" i="3"/>
  <c r="D288" i="3"/>
  <c r="E288" i="3"/>
  <c r="F288" i="3"/>
  <c r="C289" i="3"/>
  <c r="D289" i="3"/>
  <c r="E289" i="3"/>
  <c r="F289" i="3"/>
  <c r="J291" i="3"/>
  <c r="L291" i="3"/>
  <c r="C296" i="3"/>
  <c r="D296" i="3"/>
  <c r="E296" i="3"/>
  <c r="F296" i="3"/>
  <c r="G296" i="3"/>
  <c r="H296" i="3"/>
  <c r="I296" i="3"/>
  <c r="C297" i="3"/>
  <c r="D297" i="3"/>
  <c r="E297" i="3"/>
  <c r="F297" i="3"/>
  <c r="C298" i="3"/>
  <c r="D298" i="3"/>
  <c r="E298" i="3"/>
  <c r="F298" i="3"/>
  <c r="C299" i="3"/>
  <c r="D299" i="3"/>
  <c r="E299" i="3"/>
  <c r="F299" i="3"/>
  <c r="C300" i="3"/>
  <c r="D300" i="3"/>
  <c r="E300" i="3"/>
  <c r="F300" i="3"/>
  <c r="C301" i="3"/>
  <c r="D301" i="3"/>
  <c r="E301" i="3"/>
  <c r="F301" i="3"/>
  <c r="C302" i="3"/>
  <c r="D302" i="3"/>
  <c r="E302" i="3"/>
  <c r="F302" i="3"/>
  <c r="C303" i="3"/>
  <c r="D303" i="3"/>
  <c r="E303" i="3"/>
  <c r="F303" i="3"/>
  <c r="C304" i="3"/>
  <c r="D304" i="3"/>
  <c r="E304" i="3"/>
  <c r="F304" i="3"/>
  <c r="C305" i="3"/>
  <c r="D305" i="3"/>
  <c r="E305" i="3"/>
  <c r="F305" i="3"/>
  <c r="C306" i="3"/>
  <c r="D306" i="3"/>
  <c r="E306" i="3"/>
  <c r="F306" i="3"/>
  <c r="C307" i="3"/>
  <c r="D307" i="3"/>
  <c r="E307" i="3"/>
  <c r="F307" i="3"/>
  <c r="C308" i="3"/>
  <c r="D308" i="3"/>
  <c r="E308" i="3"/>
  <c r="F308" i="3"/>
  <c r="C309" i="3"/>
  <c r="D309" i="3"/>
  <c r="E309" i="3"/>
  <c r="F309" i="3"/>
  <c r="C310" i="3"/>
  <c r="D310" i="3"/>
  <c r="E310" i="3"/>
  <c r="F310" i="3"/>
  <c r="C311" i="3"/>
  <c r="D311" i="3"/>
  <c r="E311" i="3"/>
  <c r="F311" i="3"/>
  <c r="C312" i="3"/>
  <c r="D312" i="3"/>
  <c r="E312" i="3"/>
  <c r="F312" i="3"/>
  <c r="C313" i="3"/>
  <c r="D313" i="3"/>
  <c r="E313" i="3"/>
  <c r="F313" i="3"/>
  <c r="C314" i="3"/>
  <c r="D314" i="3"/>
  <c r="E314" i="3"/>
  <c r="F314" i="3"/>
  <c r="C315" i="3"/>
  <c r="D315" i="3"/>
  <c r="E315" i="3"/>
  <c r="F315" i="3"/>
  <c r="C316" i="3"/>
  <c r="D316" i="3"/>
  <c r="E316" i="3"/>
  <c r="F316" i="3"/>
  <c r="C317" i="3"/>
  <c r="D317" i="3"/>
  <c r="E317" i="3"/>
  <c r="F317" i="3"/>
  <c r="C318" i="3"/>
  <c r="D318" i="3"/>
  <c r="E318" i="3"/>
  <c r="F318" i="3"/>
  <c r="C319" i="3"/>
  <c r="D319" i="3"/>
  <c r="E319" i="3"/>
  <c r="F319" i="3"/>
  <c r="C320" i="3"/>
  <c r="D320" i="3"/>
  <c r="E320" i="3"/>
  <c r="F320" i="3"/>
  <c r="C321" i="3"/>
  <c r="D321" i="3"/>
  <c r="E321" i="3"/>
  <c r="F321" i="3"/>
  <c r="C322" i="3"/>
  <c r="D322" i="3"/>
  <c r="E322" i="3"/>
  <c r="F322" i="3"/>
  <c r="C323" i="3"/>
  <c r="D323" i="3"/>
  <c r="E323" i="3"/>
  <c r="F323" i="3"/>
  <c r="C324" i="3"/>
  <c r="D324" i="3"/>
  <c r="E324" i="3"/>
  <c r="F324" i="3"/>
  <c r="C325" i="3"/>
  <c r="D325" i="3"/>
  <c r="E325" i="3"/>
  <c r="F325" i="3"/>
  <c r="J328" i="3"/>
  <c r="L328" i="3"/>
  <c r="C333" i="3"/>
  <c r="D333" i="3"/>
  <c r="E333" i="3"/>
  <c r="F333" i="3"/>
  <c r="G333" i="3"/>
  <c r="C334" i="3"/>
  <c r="D334" i="3"/>
  <c r="E334" i="3"/>
  <c r="C335" i="3"/>
  <c r="D335" i="3"/>
  <c r="E335" i="3"/>
  <c r="C336" i="3"/>
  <c r="D336" i="3"/>
  <c r="E336" i="3"/>
  <c r="C337" i="3"/>
  <c r="D337" i="3"/>
  <c r="E337" i="3"/>
  <c r="C338" i="3"/>
  <c r="D338" i="3"/>
  <c r="E338" i="3"/>
  <c r="C339" i="3"/>
  <c r="D339" i="3"/>
  <c r="E339" i="3"/>
  <c r="C340" i="3"/>
  <c r="D340" i="3"/>
  <c r="E340" i="3"/>
  <c r="C341" i="3"/>
  <c r="D341" i="3"/>
  <c r="E341" i="3"/>
  <c r="C342" i="3"/>
  <c r="D342" i="3"/>
  <c r="E342" i="3"/>
  <c r="C343" i="3"/>
  <c r="D343" i="3"/>
  <c r="E343" i="3"/>
  <c r="C344" i="3"/>
  <c r="D344" i="3"/>
  <c r="E344" i="3"/>
  <c r="C345" i="3"/>
  <c r="D345" i="3"/>
  <c r="E345" i="3"/>
  <c r="C346" i="3"/>
  <c r="D346" i="3"/>
  <c r="E346" i="3"/>
  <c r="C347" i="3"/>
  <c r="D347" i="3"/>
  <c r="E347" i="3"/>
  <c r="C348" i="3"/>
  <c r="D348" i="3"/>
  <c r="E348" i="3"/>
  <c r="C349" i="3"/>
  <c r="D349" i="3"/>
  <c r="E349" i="3"/>
  <c r="C350" i="3"/>
  <c r="D350" i="3"/>
  <c r="E350" i="3"/>
  <c r="C351" i="3"/>
  <c r="D351" i="3"/>
  <c r="E351" i="3"/>
  <c r="C352" i="3"/>
  <c r="D352" i="3"/>
  <c r="E352" i="3"/>
  <c r="C353" i="3"/>
  <c r="D353" i="3"/>
  <c r="E353" i="3"/>
  <c r="C354" i="3"/>
  <c r="D354" i="3"/>
  <c r="E354" i="3"/>
  <c r="C355" i="3"/>
  <c r="D355" i="3"/>
  <c r="E355" i="3"/>
  <c r="C356" i="3"/>
  <c r="D356" i="3"/>
  <c r="E356" i="3"/>
  <c r="C357" i="3"/>
  <c r="D357" i="3"/>
  <c r="E357" i="3"/>
  <c r="C358" i="3"/>
  <c r="D358" i="3"/>
  <c r="E358" i="3"/>
  <c r="C359" i="3"/>
  <c r="D359" i="3"/>
  <c r="E359" i="3"/>
  <c r="C360" i="3"/>
  <c r="D360" i="3"/>
  <c r="E360" i="3"/>
  <c r="C361" i="3"/>
  <c r="D361" i="3"/>
  <c r="E361" i="3"/>
  <c r="C362" i="3"/>
  <c r="D362" i="3"/>
  <c r="E362" i="3"/>
  <c r="J364" i="3"/>
  <c r="L364" i="3"/>
  <c r="C369" i="3"/>
  <c r="D369" i="3"/>
  <c r="E369" i="3"/>
  <c r="F369" i="3"/>
  <c r="G369" i="3"/>
  <c r="C370" i="3"/>
  <c r="D370" i="3"/>
  <c r="E370" i="3"/>
  <c r="C371" i="3"/>
  <c r="D371" i="3"/>
  <c r="E371" i="3"/>
  <c r="C372" i="3"/>
  <c r="D372" i="3"/>
  <c r="E372" i="3"/>
  <c r="C373" i="3"/>
  <c r="D373" i="3"/>
  <c r="E373" i="3"/>
  <c r="C374" i="3"/>
  <c r="D374" i="3"/>
  <c r="E374" i="3"/>
  <c r="C375" i="3"/>
  <c r="D375" i="3"/>
  <c r="E375" i="3"/>
  <c r="C376" i="3"/>
  <c r="D376" i="3"/>
  <c r="E376" i="3"/>
  <c r="C377" i="3"/>
  <c r="D377" i="3"/>
  <c r="E377" i="3"/>
  <c r="C378" i="3"/>
  <c r="D378" i="3"/>
  <c r="E378" i="3"/>
  <c r="C379" i="3"/>
  <c r="D379" i="3"/>
  <c r="E379" i="3"/>
  <c r="C380" i="3"/>
  <c r="D380" i="3"/>
  <c r="E380" i="3"/>
  <c r="C381" i="3"/>
  <c r="D381" i="3"/>
  <c r="E381" i="3"/>
  <c r="C382" i="3"/>
  <c r="D382" i="3"/>
  <c r="E382" i="3"/>
  <c r="C383" i="3"/>
  <c r="D383" i="3"/>
  <c r="E383" i="3"/>
  <c r="C384" i="3"/>
  <c r="D384" i="3"/>
  <c r="E384" i="3"/>
  <c r="C385" i="3"/>
  <c r="D385" i="3"/>
  <c r="E385" i="3"/>
  <c r="C386" i="3"/>
  <c r="D386" i="3"/>
  <c r="E386" i="3"/>
  <c r="C387" i="3"/>
  <c r="D387" i="3"/>
  <c r="E387" i="3"/>
  <c r="C388" i="3"/>
  <c r="D388" i="3"/>
  <c r="E388" i="3"/>
  <c r="C389" i="3"/>
  <c r="D389" i="3"/>
  <c r="E389" i="3"/>
  <c r="C390" i="3"/>
  <c r="D390" i="3"/>
  <c r="E390" i="3"/>
  <c r="C391" i="3"/>
  <c r="D391" i="3"/>
  <c r="E391" i="3"/>
  <c r="C392" i="3"/>
  <c r="D392" i="3"/>
  <c r="E392" i="3"/>
  <c r="C393" i="3"/>
  <c r="D393" i="3"/>
  <c r="E393" i="3"/>
  <c r="C394" i="3"/>
  <c r="D394" i="3"/>
  <c r="E394" i="3"/>
  <c r="C395" i="3"/>
  <c r="D395" i="3"/>
  <c r="E395" i="3"/>
  <c r="C396" i="3"/>
  <c r="D396" i="3"/>
  <c r="E396" i="3"/>
  <c r="C397" i="3"/>
  <c r="D397" i="3"/>
  <c r="E397" i="3"/>
  <c r="C398" i="3"/>
  <c r="D398" i="3"/>
  <c r="E398" i="3"/>
  <c r="B41" i="26"/>
  <c r="C57" i="26" s="1"/>
  <c r="C41" i="26"/>
  <c r="B42" i="29"/>
  <c r="C42" i="29"/>
  <c r="C49" i="29"/>
  <c r="H49" i="29"/>
  <c r="C50" i="29"/>
  <c r="H50" i="29"/>
  <c r="C51" i="29"/>
  <c r="H51" i="29"/>
  <c r="C52" i="29"/>
  <c r="H52" i="29"/>
  <c r="C53" i="29"/>
  <c r="H53" i="29"/>
  <c r="C54" i="29"/>
  <c r="H54" i="29"/>
  <c r="C55" i="29"/>
  <c r="H55" i="29"/>
  <c r="C56" i="29"/>
  <c r="H56" i="29"/>
  <c r="C57" i="29"/>
  <c r="H57" i="29"/>
  <c r="C58" i="29"/>
  <c r="H58" i="29"/>
  <c r="J12" i="27"/>
  <c r="L12" i="27"/>
  <c r="C56" i="27"/>
  <c r="D56" i="27"/>
  <c r="F56" i="27"/>
  <c r="G56" i="27"/>
  <c r="I56" i="27"/>
  <c r="J56" i="27"/>
  <c r="L56" i="27"/>
  <c r="M56" i="27"/>
  <c r="C57" i="27"/>
  <c r="D57" i="27"/>
  <c r="F57" i="27"/>
  <c r="G57" i="27"/>
  <c r="I57" i="27"/>
  <c r="J57" i="27"/>
  <c r="L57" i="27"/>
  <c r="M57" i="27"/>
  <c r="C58" i="27"/>
  <c r="D58" i="27"/>
  <c r="F58" i="27"/>
  <c r="G58" i="27"/>
  <c r="I58" i="27"/>
  <c r="J58" i="27"/>
  <c r="L58" i="27"/>
  <c r="M58" i="27"/>
  <c r="C59" i="27"/>
  <c r="D59" i="27"/>
  <c r="F59" i="27"/>
  <c r="G59" i="27"/>
  <c r="I59" i="27"/>
  <c r="J59" i="27"/>
  <c r="L59" i="27"/>
  <c r="M59" i="27"/>
  <c r="C60" i="27"/>
  <c r="D60" i="27"/>
  <c r="F60" i="27"/>
  <c r="G60" i="27"/>
  <c r="I60" i="27"/>
  <c r="J60" i="27"/>
  <c r="L60" i="27"/>
  <c r="M60" i="27"/>
  <c r="C61" i="27"/>
  <c r="D61" i="27"/>
  <c r="F61" i="27"/>
  <c r="G61" i="27"/>
  <c r="I61" i="27"/>
  <c r="J61" i="27"/>
  <c r="L61" i="27"/>
  <c r="M61" i="27"/>
  <c r="C62" i="27"/>
  <c r="D62" i="27"/>
  <c r="F62" i="27"/>
  <c r="G62" i="27"/>
  <c r="I62" i="27"/>
  <c r="J62" i="27"/>
  <c r="L62" i="27"/>
  <c r="M62" i="27"/>
  <c r="C63" i="27"/>
  <c r="D63" i="27"/>
  <c r="F63" i="27"/>
  <c r="G63" i="27"/>
  <c r="I63" i="27"/>
  <c r="J63" i="27"/>
  <c r="L63" i="27"/>
  <c r="M63" i="27"/>
  <c r="C64" i="27"/>
  <c r="D64" i="27"/>
  <c r="F64" i="27"/>
  <c r="G64" i="27"/>
  <c r="I64" i="27"/>
  <c r="J64" i="27"/>
  <c r="L64" i="27"/>
  <c r="M64" i="27"/>
  <c r="C65" i="27"/>
  <c r="D65" i="27"/>
  <c r="F65" i="27"/>
  <c r="G65" i="27"/>
  <c r="I65" i="27"/>
  <c r="J65" i="27"/>
  <c r="L65" i="27"/>
  <c r="M65" i="27"/>
  <c r="C66" i="27"/>
  <c r="D66" i="27"/>
  <c r="F66" i="27"/>
  <c r="G66" i="27"/>
  <c r="I66" i="27"/>
  <c r="J66" i="27"/>
  <c r="L66" i="27"/>
  <c r="M66" i="27"/>
  <c r="C94" i="27"/>
  <c r="D94" i="27"/>
  <c r="E94" i="27"/>
  <c r="G94" i="27"/>
  <c r="H94" i="27"/>
  <c r="I94" i="27"/>
  <c r="K94" i="27"/>
  <c r="L94" i="27"/>
  <c r="M94" i="27"/>
  <c r="C95" i="27"/>
  <c r="D95" i="27"/>
  <c r="E95" i="27"/>
  <c r="G95" i="27"/>
  <c r="H95" i="27"/>
  <c r="I95" i="27"/>
  <c r="K95" i="27"/>
  <c r="L95" i="27"/>
  <c r="M95" i="27"/>
  <c r="C96" i="27"/>
  <c r="D96" i="27"/>
  <c r="E96" i="27"/>
  <c r="G96" i="27"/>
  <c r="H96" i="27"/>
  <c r="I96" i="27"/>
  <c r="K96" i="27"/>
  <c r="L96" i="27"/>
  <c r="M96" i="27"/>
  <c r="C97" i="27"/>
  <c r="D97" i="27"/>
  <c r="E97" i="27"/>
  <c r="G97" i="27"/>
  <c r="H97" i="27"/>
  <c r="I97" i="27"/>
  <c r="K97" i="27"/>
  <c r="L97" i="27"/>
  <c r="M97" i="27"/>
  <c r="C98" i="27"/>
  <c r="D98" i="27"/>
  <c r="E98" i="27"/>
  <c r="G98" i="27"/>
  <c r="H98" i="27"/>
  <c r="I98" i="27"/>
  <c r="K98" i="27"/>
  <c r="L98" i="27"/>
  <c r="M98" i="27"/>
  <c r="C99" i="27"/>
  <c r="D99" i="27"/>
  <c r="E99" i="27"/>
  <c r="G99" i="27"/>
  <c r="H99" i="27"/>
  <c r="I99" i="27"/>
  <c r="K99" i="27"/>
  <c r="L99" i="27"/>
  <c r="M99" i="27"/>
  <c r="C100" i="27"/>
  <c r="D100" i="27"/>
  <c r="E100" i="27"/>
  <c r="G100" i="27"/>
  <c r="H100" i="27"/>
  <c r="I100" i="27"/>
  <c r="K100" i="27"/>
  <c r="L100" i="27"/>
  <c r="M100" i="27"/>
  <c r="C101" i="27"/>
  <c r="D101" i="27"/>
  <c r="E101" i="27"/>
  <c r="G101" i="27"/>
  <c r="H101" i="27"/>
  <c r="I101" i="27"/>
  <c r="K101" i="27"/>
  <c r="L101" i="27"/>
  <c r="M101" i="27"/>
  <c r="C102" i="27"/>
  <c r="D102" i="27"/>
  <c r="E102" i="27"/>
  <c r="G102" i="27"/>
  <c r="H102" i="27"/>
  <c r="I102" i="27"/>
  <c r="K102" i="27"/>
  <c r="L102" i="27"/>
  <c r="M102" i="27"/>
  <c r="C103" i="27"/>
  <c r="D103" i="27"/>
  <c r="E103" i="27"/>
  <c r="G103" i="27"/>
  <c r="H103" i="27"/>
  <c r="I103" i="27"/>
  <c r="K103" i="27"/>
  <c r="L103" i="27"/>
  <c r="M103" i="27"/>
  <c r="C104" i="27"/>
  <c r="D104" i="27"/>
  <c r="E104" i="27"/>
  <c r="G104" i="27"/>
  <c r="H104" i="27"/>
  <c r="I104" i="27"/>
  <c r="K104" i="27"/>
  <c r="L104" i="27"/>
  <c r="M104" i="27"/>
  <c r="C132" i="27"/>
  <c r="D132" i="27"/>
  <c r="E132" i="27"/>
  <c r="G132" i="27"/>
  <c r="H132" i="27"/>
  <c r="I132" i="27"/>
  <c r="C133" i="27"/>
  <c r="D133" i="27"/>
  <c r="E133" i="27"/>
  <c r="G133" i="27"/>
  <c r="H133" i="27"/>
  <c r="I133" i="27"/>
  <c r="C134" i="27"/>
  <c r="D134" i="27"/>
  <c r="E134" i="27"/>
  <c r="G134" i="27"/>
  <c r="H134" i="27"/>
  <c r="I134" i="27"/>
  <c r="C135" i="27"/>
  <c r="D135" i="27"/>
  <c r="E135" i="27"/>
  <c r="G135" i="27"/>
  <c r="H135" i="27"/>
  <c r="I135" i="27"/>
  <c r="C136" i="27"/>
  <c r="D136" i="27"/>
  <c r="E136" i="27"/>
  <c r="G136" i="27"/>
  <c r="H136" i="27"/>
  <c r="I136" i="27"/>
  <c r="C137" i="27"/>
  <c r="D137" i="27"/>
  <c r="E137" i="27"/>
  <c r="G137" i="27"/>
  <c r="H137" i="27"/>
  <c r="I137" i="27"/>
  <c r="C138" i="27"/>
  <c r="D138" i="27"/>
  <c r="E138" i="27"/>
  <c r="G138" i="27"/>
  <c r="H138" i="27"/>
  <c r="I138" i="27"/>
  <c r="C139" i="27"/>
  <c r="D139" i="27"/>
  <c r="E139" i="27"/>
  <c r="G139" i="27"/>
  <c r="H139" i="27"/>
  <c r="I139" i="27"/>
  <c r="C140" i="27"/>
  <c r="D140" i="27"/>
  <c r="E140" i="27"/>
  <c r="G140" i="27"/>
  <c r="H140" i="27"/>
  <c r="I140" i="27"/>
  <c r="C141" i="27"/>
  <c r="D141" i="27"/>
  <c r="E141" i="27"/>
  <c r="G141" i="27"/>
  <c r="H141" i="27"/>
  <c r="I141" i="27"/>
  <c r="C142" i="27"/>
  <c r="D142" i="27"/>
  <c r="E142" i="27"/>
  <c r="G142" i="27"/>
  <c r="H142" i="27"/>
  <c r="I142" i="27"/>
  <c r="C170" i="27"/>
  <c r="D170" i="27"/>
  <c r="F170" i="27"/>
  <c r="G170" i="27"/>
  <c r="I170" i="27"/>
  <c r="J170" i="27"/>
  <c r="L170" i="27"/>
  <c r="M170" i="27"/>
  <c r="C171" i="27"/>
  <c r="D171" i="27"/>
  <c r="F171" i="27"/>
  <c r="G171" i="27"/>
  <c r="I171" i="27"/>
  <c r="J171" i="27"/>
  <c r="L171" i="27"/>
  <c r="M171" i="27"/>
  <c r="C172" i="27"/>
  <c r="D172" i="27"/>
  <c r="F172" i="27"/>
  <c r="G172" i="27"/>
  <c r="I172" i="27"/>
  <c r="J172" i="27"/>
  <c r="L172" i="27"/>
  <c r="M172" i="27"/>
  <c r="C173" i="27"/>
  <c r="D173" i="27"/>
  <c r="F173" i="27"/>
  <c r="G173" i="27"/>
  <c r="I173" i="27"/>
  <c r="J173" i="27"/>
  <c r="L173" i="27"/>
  <c r="M173" i="27"/>
  <c r="C174" i="27"/>
  <c r="D174" i="27"/>
  <c r="F174" i="27"/>
  <c r="G174" i="27"/>
  <c r="I174" i="27"/>
  <c r="J174" i="27"/>
  <c r="L174" i="27"/>
  <c r="M174" i="27"/>
  <c r="C175" i="27"/>
  <c r="D175" i="27"/>
  <c r="F175" i="27"/>
  <c r="G175" i="27"/>
  <c r="I175" i="27"/>
  <c r="J175" i="27"/>
  <c r="L175" i="27"/>
  <c r="M175" i="27"/>
  <c r="C176" i="27"/>
  <c r="D176" i="27"/>
  <c r="F176" i="27"/>
  <c r="G176" i="27"/>
  <c r="I176" i="27"/>
  <c r="J176" i="27"/>
  <c r="L176" i="27"/>
  <c r="M176" i="27"/>
  <c r="C177" i="27"/>
  <c r="D177" i="27"/>
  <c r="F177" i="27"/>
  <c r="G177" i="27"/>
  <c r="I177" i="27"/>
  <c r="J177" i="27"/>
  <c r="L177" i="27"/>
  <c r="M177" i="27"/>
  <c r="C178" i="27"/>
  <c r="D178" i="27"/>
  <c r="F178" i="27"/>
  <c r="G178" i="27"/>
  <c r="I178" i="27"/>
  <c r="J178" i="27"/>
  <c r="L178" i="27"/>
  <c r="M178" i="27"/>
  <c r="C179" i="27"/>
  <c r="D179" i="27"/>
  <c r="F179" i="27"/>
  <c r="G179" i="27"/>
  <c r="I179" i="27"/>
  <c r="J179" i="27"/>
  <c r="L179" i="27"/>
  <c r="M179" i="27"/>
  <c r="C180" i="27"/>
  <c r="D180" i="27"/>
  <c r="F180" i="27"/>
  <c r="G180" i="27"/>
  <c r="I180" i="27"/>
  <c r="J180" i="27"/>
  <c r="L180" i="27"/>
  <c r="M180" i="27"/>
  <c r="C208" i="27"/>
  <c r="D208" i="27"/>
  <c r="E208" i="27"/>
  <c r="G208" i="27"/>
  <c r="H208" i="27"/>
  <c r="I208" i="27"/>
  <c r="K208" i="27"/>
  <c r="L208" i="27"/>
  <c r="M208" i="27"/>
  <c r="C209" i="27"/>
  <c r="D209" i="27"/>
  <c r="E209" i="27"/>
  <c r="G209" i="27"/>
  <c r="H209" i="27"/>
  <c r="I209" i="27"/>
  <c r="K209" i="27"/>
  <c r="L209" i="27"/>
  <c r="M209" i="27"/>
  <c r="C210" i="27"/>
  <c r="D210" i="27"/>
  <c r="E210" i="27"/>
  <c r="G210" i="27"/>
  <c r="H210" i="27"/>
  <c r="I210" i="27"/>
  <c r="K210" i="27"/>
  <c r="L210" i="27"/>
  <c r="M210" i="27"/>
  <c r="C211" i="27"/>
  <c r="D211" i="27"/>
  <c r="E211" i="27"/>
  <c r="G211" i="27"/>
  <c r="H211" i="27"/>
  <c r="I211" i="27"/>
  <c r="K211" i="27"/>
  <c r="L211" i="27"/>
  <c r="M211" i="27"/>
  <c r="C212" i="27"/>
  <c r="D212" i="27"/>
  <c r="E212" i="27"/>
  <c r="G212" i="27"/>
  <c r="H212" i="27"/>
  <c r="I212" i="27"/>
  <c r="K212" i="27"/>
  <c r="L212" i="27"/>
  <c r="M212" i="27"/>
  <c r="C213" i="27"/>
  <c r="D213" i="27"/>
  <c r="E213" i="27"/>
  <c r="G213" i="27"/>
  <c r="H213" i="27"/>
  <c r="I213" i="27"/>
  <c r="K213" i="27"/>
  <c r="L213" i="27"/>
  <c r="M213" i="27"/>
  <c r="C214" i="27"/>
  <c r="D214" i="27"/>
  <c r="E214" i="27"/>
  <c r="G214" i="27"/>
  <c r="H214" i="27"/>
  <c r="I214" i="27"/>
  <c r="K214" i="27"/>
  <c r="L214" i="27"/>
  <c r="M214" i="27"/>
  <c r="C215" i="27"/>
  <c r="D215" i="27"/>
  <c r="E215" i="27"/>
  <c r="G215" i="27"/>
  <c r="H215" i="27"/>
  <c r="I215" i="27"/>
  <c r="K215" i="27"/>
  <c r="L215" i="27"/>
  <c r="M215" i="27"/>
  <c r="C216" i="27"/>
  <c r="D216" i="27"/>
  <c r="E216" i="27"/>
  <c r="G216" i="27"/>
  <c r="H216" i="27"/>
  <c r="I216" i="27"/>
  <c r="K216" i="27"/>
  <c r="L216" i="27"/>
  <c r="M216" i="27"/>
  <c r="C217" i="27"/>
  <c r="D217" i="27"/>
  <c r="E217" i="27"/>
  <c r="G217" i="27"/>
  <c r="H217" i="27"/>
  <c r="I217" i="27"/>
  <c r="K217" i="27"/>
  <c r="L217" i="27"/>
  <c r="M217" i="27"/>
  <c r="C218" i="27"/>
  <c r="D218" i="27"/>
  <c r="E218" i="27"/>
  <c r="G218" i="27"/>
  <c r="H218" i="27"/>
  <c r="I218" i="27"/>
  <c r="K218" i="27"/>
  <c r="L218" i="27"/>
  <c r="M218" i="27"/>
  <c r="C246" i="27"/>
  <c r="D246" i="27"/>
  <c r="E246" i="27"/>
  <c r="G246" i="27"/>
  <c r="H246" i="27"/>
  <c r="I246" i="27"/>
  <c r="C247" i="27"/>
  <c r="D247" i="27"/>
  <c r="E247" i="27"/>
  <c r="G247" i="27"/>
  <c r="H247" i="27"/>
  <c r="I247" i="27"/>
  <c r="C248" i="27"/>
  <c r="D248" i="27"/>
  <c r="E248" i="27"/>
  <c r="G248" i="27"/>
  <c r="H248" i="27"/>
  <c r="I248" i="27"/>
  <c r="C249" i="27"/>
  <c r="D249" i="27"/>
  <c r="E249" i="27"/>
  <c r="G249" i="27"/>
  <c r="H249" i="27"/>
  <c r="I249" i="27"/>
  <c r="C250" i="27"/>
  <c r="D250" i="27"/>
  <c r="E250" i="27"/>
  <c r="G250" i="27"/>
  <c r="H250" i="27"/>
  <c r="I250" i="27"/>
  <c r="C251" i="27"/>
  <c r="D251" i="27"/>
  <c r="E251" i="27"/>
  <c r="G251" i="27"/>
  <c r="H251" i="27"/>
  <c r="I251" i="27"/>
  <c r="C252" i="27"/>
  <c r="D252" i="27"/>
  <c r="E252" i="27"/>
  <c r="G252" i="27"/>
  <c r="H252" i="27"/>
  <c r="I252" i="27"/>
  <c r="C253" i="27"/>
  <c r="D253" i="27"/>
  <c r="E253" i="27"/>
  <c r="G253" i="27"/>
  <c r="H253" i="27"/>
  <c r="I253" i="27"/>
  <c r="C254" i="27"/>
  <c r="D254" i="27"/>
  <c r="E254" i="27"/>
  <c r="G254" i="27"/>
  <c r="H254" i="27"/>
  <c r="I254" i="27"/>
  <c r="C255" i="27"/>
  <c r="D255" i="27"/>
  <c r="E255" i="27"/>
  <c r="G255" i="27"/>
  <c r="H255" i="27"/>
  <c r="I255" i="27"/>
  <c r="C256" i="27"/>
  <c r="D256" i="27"/>
  <c r="E256" i="27"/>
  <c r="G256" i="27"/>
  <c r="H256" i="27"/>
  <c r="I256" i="27"/>
  <c r="K12" i="33"/>
  <c r="M12" i="33"/>
  <c r="C50" i="33"/>
  <c r="K50" i="33"/>
  <c r="C51" i="33"/>
  <c r="K51" i="33"/>
  <c r="C52" i="33"/>
  <c r="K52" i="33"/>
  <c r="C53" i="33"/>
  <c r="K53" i="33"/>
  <c r="C54" i="33"/>
  <c r="K54" i="33"/>
  <c r="C55" i="33"/>
  <c r="K55" i="33"/>
  <c r="C56" i="33"/>
  <c r="K56" i="33"/>
  <c r="C57" i="33"/>
  <c r="K57" i="33"/>
  <c r="C58" i="33"/>
  <c r="K58" i="33"/>
  <c r="C59" i="33"/>
  <c r="K59" i="33"/>
  <c r="C60" i="33"/>
  <c r="K60" i="33"/>
  <c r="C68" i="33"/>
  <c r="K68" i="33"/>
  <c r="C69" i="33"/>
  <c r="K69" i="33"/>
  <c r="C70" i="33"/>
  <c r="K70" i="33"/>
  <c r="C71" i="33"/>
  <c r="K71" i="33"/>
  <c r="C72" i="33"/>
  <c r="K72" i="33"/>
  <c r="C73" i="33"/>
  <c r="K73" i="33"/>
  <c r="C74" i="33"/>
  <c r="K74" i="33"/>
  <c r="C75" i="33"/>
  <c r="K75" i="33"/>
  <c r="C76" i="33"/>
  <c r="K76" i="33"/>
  <c r="C77" i="33"/>
  <c r="K77" i="33"/>
  <c r="C78" i="33"/>
  <c r="K78" i="33"/>
  <c r="C92" i="33"/>
  <c r="K92" i="33"/>
  <c r="C93" i="33"/>
  <c r="K93" i="33"/>
  <c r="C94" i="33"/>
  <c r="K94" i="33"/>
  <c r="C95" i="33"/>
  <c r="K95" i="33"/>
  <c r="C96" i="33"/>
  <c r="K96" i="33"/>
  <c r="C97" i="33"/>
  <c r="K97" i="33"/>
  <c r="C98" i="33"/>
  <c r="K98" i="33"/>
  <c r="C99" i="33"/>
  <c r="K99" i="33"/>
  <c r="C100" i="33"/>
  <c r="K100" i="33"/>
  <c r="C101" i="33"/>
  <c r="K101" i="33"/>
  <c r="C102" i="33"/>
  <c r="K102" i="33"/>
  <c r="C110" i="33"/>
  <c r="K110" i="33"/>
  <c r="C111" i="33"/>
  <c r="K111" i="33"/>
  <c r="C112" i="33"/>
  <c r="K112" i="33"/>
  <c r="C113" i="33"/>
  <c r="K113" i="33"/>
  <c r="C114" i="33"/>
  <c r="K114" i="33"/>
  <c r="C115" i="33"/>
  <c r="K115" i="33"/>
  <c r="C116" i="33"/>
  <c r="K116" i="33"/>
  <c r="C117" i="33"/>
  <c r="K117" i="33"/>
  <c r="C118" i="33"/>
  <c r="K118" i="33"/>
  <c r="C119" i="33"/>
  <c r="K119" i="33"/>
  <c r="C120" i="33"/>
  <c r="K120" i="33"/>
  <c r="G74" i="32"/>
  <c r="G75" i="32"/>
  <c r="G76" i="32"/>
  <c r="G77" i="32"/>
  <c r="G78" i="32"/>
  <c r="G79" i="32"/>
  <c r="C80" i="32"/>
  <c r="G71" i="32" s="1"/>
  <c r="G80" i="32"/>
  <c r="G81" i="32"/>
  <c r="G82" i="32"/>
  <c r="G83" i="32"/>
  <c r="G84" i="32"/>
  <c r="G85" i="32"/>
  <c r="G86" i="32"/>
  <c r="G87" i="32"/>
  <c r="G88" i="32"/>
  <c r="G89" i="32"/>
  <c r="G90" i="32"/>
  <c r="G91" i="32"/>
  <c r="G92" i="32"/>
  <c r="G93" i="32"/>
  <c r="G94" i="32"/>
  <c r="G95" i="32"/>
  <c r="G96" i="32"/>
  <c r="G97" i="32"/>
  <c r="G98" i="32"/>
  <c r="G99" i="32"/>
  <c r="G100" i="32"/>
  <c r="G101" i="32"/>
  <c r="G102" i="32"/>
  <c r="G103" i="32"/>
  <c r="G104" i="32"/>
  <c r="G105" i="32"/>
  <c r="G106" i="32"/>
  <c r="G107" i="32"/>
  <c r="G108" i="32"/>
  <c r="G109" i="32"/>
  <c r="G110" i="32"/>
  <c r="G111" i="32"/>
  <c r="G112" i="32"/>
  <c r="G113" i="32"/>
  <c r="G114" i="32"/>
  <c r="G115" i="32"/>
  <c r="G116" i="32"/>
  <c r="G117" i="32"/>
  <c r="G118" i="32"/>
  <c r="G119" i="32"/>
  <c r="G120" i="32"/>
  <c r="G121" i="32"/>
  <c r="G122" i="32"/>
  <c r="G123" i="32"/>
  <c r="G133" i="32"/>
  <c r="G134" i="32"/>
  <c r="G135" i="32"/>
  <c r="G136" i="32"/>
  <c r="G137" i="32"/>
  <c r="G138" i="32"/>
  <c r="G139" i="32"/>
  <c r="G140" i="32"/>
  <c r="G141" i="32"/>
  <c r="C142" i="32"/>
  <c r="G142" i="32"/>
  <c r="G143" i="32"/>
  <c r="G144" i="32"/>
  <c r="G145" i="32"/>
  <c r="G146" i="32"/>
  <c r="G147" i="32"/>
  <c r="G148" i="32"/>
  <c r="G149" i="32"/>
  <c r="G150" i="32"/>
  <c r="G151" i="32"/>
  <c r="G152" i="32"/>
  <c r="G153" i="32"/>
  <c r="G154" i="32"/>
  <c r="G155" i="32"/>
  <c r="G156" i="32"/>
  <c r="G157" i="32"/>
  <c r="G158" i="32"/>
  <c r="G159" i="32"/>
  <c r="G160" i="32"/>
  <c r="G161" i="32"/>
  <c r="G162" i="32"/>
  <c r="G163" i="32"/>
  <c r="G164" i="32"/>
  <c r="G165" i="32"/>
  <c r="G166" i="32"/>
  <c r="G167" i="32"/>
  <c r="G168" i="32"/>
  <c r="G169" i="32"/>
  <c r="G170" i="32"/>
  <c r="G171" i="32"/>
  <c r="G172" i="32"/>
  <c r="G173" i="32"/>
  <c r="G174" i="32"/>
  <c r="G175" i="32"/>
  <c r="G176" i="32"/>
  <c r="G177" i="32"/>
  <c r="G178" i="32"/>
  <c r="G179" i="32"/>
  <c r="G180" i="32"/>
  <c r="G181" i="32"/>
  <c r="G182" i="32"/>
  <c r="G183" i="32"/>
  <c r="G184" i="32"/>
  <c r="G185" i="32"/>
  <c r="G195" i="32"/>
  <c r="G196" i="32"/>
  <c r="G197" i="32"/>
  <c r="G198" i="32"/>
  <c r="G199" i="32"/>
  <c r="G200" i="32"/>
  <c r="G201" i="32"/>
  <c r="G202" i="32"/>
  <c r="G203" i="32"/>
  <c r="C204" i="32"/>
  <c r="G204" i="32"/>
  <c r="G205" i="32"/>
  <c r="G206" i="32"/>
  <c r="G207" i="32"/>
  <c r="G208" i="32"/>
  <c r="G209" i="32"/>
  <c r="G210" i="32"/>
  <c r="G211" i="32"/>
  <c r="G212" i="32"/>
  <c r="G213" i="32"/>
  <c r="G214" i="32"/>
  <c r="G215" i="32"/>
  <c r="G216" i="32"/>
  <c r="G217" i="32"/>
  <c r="G218" i="32"/>
  <c r="G219" i="32"/>
  <c r="G220" i="32"/>
  <c r="G221" i="32"/>
  <c r="G222" i="32"/>
  <c r="G223" i="32"/>
  <c r="G224" i="32"/>
  <c r="G225" i="32"/>
  <c r="G226" i="32"/>
  <c r="G227" i="32"/>
  <c r="G228" i="32"/>
  <c r="G229" i="32"/>
  <c r="G230" i="32"/>
  <c r="G231" i="32"/>
  <c r="G232" i="32"/>
  <c r="G233" i="32"/>
  <c r="G234" i="32"/>
  <c r="G235" i="32"/>
  <c r="G236" i="32"/>
  <c r="G237" i="32"/>
  <c r="G238" i="32"/>
  <c r="G239" i="32"/>
  <c r="G240" i="32"/>
  <c r="G241" i="32"/>
  <c r="G242" i="32"/>
  <c r="G243" i="32"/>
  <c r="G244" i="32"/>
  <c r="G245" i="32"/>
  <c r="G246" i="32"/>
  <c r="G247" i="32"/>
  <c r="G257" i="32"/>
  <c r="G258" i="32"/>
  <c r="G259" i="32"/>
  <c r="G260" i="32"/>
  <c r="G261" i="32"/>
  <c r="G262" i="32"/>
  <c r="G263" i="32"/>
  <c r="G264" i="32"/>
  <c r="G265" i="32"/>
  <c r="C266" i="32"/>
  <c r="G266" i="32"/>
  <c r="G267" i="32"/>
  <c r="G268" i="32"/>
  <c r="G269" i="32"/>
  <c r="G270" i="32"/>
  <c r="G271" i="32"/>
  <c r="G272" i="32"/>
  <c r="G273" i="32"/>
  <c r="G274" i="32"/>
  <c r="G275" i="32"/>
  <c r="G276" i="32"/>
  <c r="G277" i="32"/>
  <c r="G278" i="32"/>
  <c r="G279" i="32"/>
  <c r="G280" i="32"/>
  <c r="G281" i="32"/>
  <c r="G282" i="32"/>
  <c r="G283" i="32"/>
  <c r="G284" i="32"/>
  <c r="G285" i="32"/>
  <c r="G286" i="32"/>
  <c r="G287" i="32"/>
  <c r="G288" i="32"/>
  <c r="G289" i="32"/>
  <c r="G290" i="32"/>
  <c r="G291" i="32"/>
  <c r="G292" i="32"/>
  <c r="G293" i="32"/>
  <c r="G294" i="32"/>
  <c r="G295" i="32"/>
  <c r="G296" i="32"/>
  <c r="G297" i="32"/>
  <c r="G298" i="32"/>
  <c r="G299" i="32"/>
  <c r="G300" i="32"/>
  <c r="G301" i="32"/>
  <c r="G302" i="32"/>
  <c r="G303" i="32"/>
  <c r="G304" i="32"/>
  <c r="G305" i="32"/>
  <c r="G306" i="32"/>
  <c r="G307" i="32"/>
  <c r="G308" i="32"/>
  <c r="G309" i="32"/>
  <c r="G319" i="32"/>
  <c r="G320" i="32"/>
  <c r="G321" i="32"/>
  <c r="G322" i="32"/>
  <c r="G323" i="32"/>
  <c r="G324" i="32"/>
  <c r="G325" i="32"/>
  <c r="G326" i="32"/>
  <c r="G327" i="32"/>
  <c r="C328" i="32"/>
  <c r="G328" i="32"/>
  <c r="G329" i="32"/>
  <c r="G330" i="32"/>
  <c r="G331" i="32"/>
  <c r="G332" i="32"/>
  <c r="G333" i="32"/>
  <c r="G334" i="32"/>
  <c r="G335" i="32"/>
  <c r="G336" i="32"/>
  <c r="G337" i="32"/>
  <c r="G338" i="32"/>
  <c r="G339" i="32"/>
  <c r="G340" i="32"/>
  <c r="G341" i="32"/>
  <c r="G342" i="32"/>
  <c r="G343" i="32"/>
  <c r="G344" i="32"/>
  <c r="G345" i="32"/>
  <c r="G346" i="32"/>
  <c r="G347" i="32"/>
  <c r="G348" i="32"/>
  <c r="G349" i="32"/>
  <c r="G350" i="32"/>
  <c r="G351" i="32"/>
  <c r="G352" i="32"/>
  <c r="G353" i="32"/>
  <c r="G354" i="32"/>
  <c r="G355" i="32"/>
  <c r="G356" i="32"/>
  <c r="G357" i="32"/>
  <c r="G358" i="32"/>
  <c r="G359" i="32"/>
  <c r="G360" i="32"/>
  <c r="G361" i="32"/>
  <c r="G362" i="32"/>
  <c r="G363" i="32"/>
  <c r="G364" i="32"/>
  <c r="G365" i="32"/>
  <c r="G366" i="32"/>
  <c r="G367" i="32"/>
  <c r="G368" i="32"/>
  <c r="G369" i="32"/>
  <c r="G370" i="32"/>
  <c r="G371" i="32"/>
  <c r="G381" i="32"/>
  <c r="G382" i="32"/>
  <c r="G383" i="32"/>
  <c r="G384" i="32"/>
  <c r="G385" i="32"/>
  <c r="G386" i="32"/>
  <c r="G387" i="32"/>
  <c r="G388" i="32"/>
  <c r="G389" i="32"/>
  <c r="C390" i="32"/>
  <c r="G390" i="32"/>
  <c r="G391" i="32"/>
  <c r="G392" i="32"/>
  <c r="G393" i="32"/>
  <c r="G394" i="32"/>
  <c r="G395" i="32"/>
  <c r="G396" i="32"/>
  <c r="G397" i="32"/>
  <c r="G398" i="32"/>
  <c r="G399" i="32"/>
  <c r="G400" i="32"/>
  <c r="G401" i="32"/>
  <c r="G402" i="32"/>
  <c r="G403" i="32"/>
  <c r="G404" i="32"/>
  <c r="G405" i="32"/>
  <c r="G406" i="32"/>
  <c r="G407" i="32"/>
  <c r="G408" i="32"/>
  <c r="G409" i="32"/>
  <c r="G410" i="32"/>
  <c r="G411" i="32"/>
  <c r="G412" i="32"/>
  <c r="G413" i="32"/>
  <c r="G414" i="32"/>
  <c r="G415" i="32"/>
  <c r="G416" i="32"/>
  <c r="G417" i="32"/>
  <c r="G418" i="32"/>
  <c r="G419" i="32"/>
  <c r="G420" i="32"/>
  <c r="G421" i="32"/>
  <c r="G422" i="32"/>
  <c r="G423" i="32"/>
  <c r="G424" i="32"/>
  <c r="G425" i="32"/>
  <c r="G426" i="32"/>
  <c r="G427" i="32"/>
  <c r="G428" i="32"/>
  <c r="G429" i="32"/>
  <c r="G430" i="32"/>
  <c r="G431" i="32"/>
  <c r="G432" i="32"/>
  <c r="G433" i="32"/>
  <c r="G443" i="32"/>
  <c r="G444" i="32"/>
  <c r="G445" i="32"/>
  <c r="G446" i="32"/>
  <c r="G447" i="32"/>
  <c r="G448" i="32"/>
  <c r="G449" i="32"/>
  <c r="G450" i="32"/>
  <c r="G451" i="32"/>
  <c r="C452" i="32"/>
  <c r="G452" i="32"/>
  <c r="G453" i="32"/>
  <c r="G454" i="32"/>
  <c r="G455" i="32"/>
  <c r="G456" i="32"/>
  <c r="G457" i="32"/>
  <c r="G458" i="32"/>
  <c r="G459" i="32"/>
  <c r="G460" i="32"/>
  <c r="G461" i="32"/>
  <c r="G462" i="32"/>
  <c r="G463" i="32"/>
  <c r="G464" i="32"/>
  <c r="G465" i="32"/>
  <c r="G466" i="32"/>
  <c r="G467" i="32"/>
  <c r="G468" i="32"/>
  <c r="G469" i="32"/>
  <c r="G470" i="32"/>
  <c r="G471" i="32"/>
  <c r="G472" i="32"/>
  <c r="G473" i="32"/>
  <c r="G474" i="32"/>
  <c r="G475" i="32"/>
  <c r="G476" i="32"/>
  <c r="G477" i="32"/>
  <c r="G478" i="32"/>
  <c r="G479" i="32"/>
  <c r="G480" i="32"/>
  <c r="G481" i="32"/>
  <c r="G482" i="32"/>
  <c r="G483" i="32"/>
  <c r="G484" i="32"/>
  <c r="G485" i="32"/>
  <c r="G486" i="32"/>
  <c r="G487" i="32"/>
  <c r="G488" i="32"/>
  <c r="G489" i="32"/>
  <c r="G490" i="32"/>
  <c r="G491" i="32"/>
  <c r="G492" i="32"/>
  <c r="G493" i="32"/>
  <c r="G494" i="32"/>
  <c r="G495" i="32"/>
  <c r="G505" i="32"/>
  <c r="G506" i="32"/>
  <c r="G507" i="32"/>
  <c r="G508" i="32"/>
  <c r="G509" i="32"/>
  <c r="G510" i="32"/>
  <c r="G511" i="32"/>
  <c r="G512" i="32"/>
  <c r="G513" i="32"/>
  <c r="C514" i="32"/>
  <c r="G514" i="32"/>
  <c r="G515" i="32"/>
  <c r="G516" i="32"/>
  <c r="G517" i="32"/>
  <c r="G518" i="32"/>
  <c r="G519" i="32"/>
  <c r="G520" i="32"/>
  <c r="G521" i="32"/>
  <c r="G522" i="32"/>
  <c r="G523" i="32"/>
  <c r="G524" i="32"/>
  <c r="G525" i="32"/>
  <c r="G526" i="32"/>
  <c r="G527" i="32"/>
  <c r="G528" i="32"/>
  <c r="G529" i="32"/>
  <c r="G530" i="32"/>
  <c r="G531" i="32"/>
  <c r="G532" i="32"/>
  <c r="G533" i="32"/>
  <c r="G534" i="32"/>
  <c r="G535" i="32"/>
  <c r="G536" i="32"/>
  <c r="G537" i="32"/>
  <c r="G538" i="32"/>
  <c r="G539" i="32"/>
  <c r="G540" i="32"/>
  <c r="G541" i="32"/>
  <c r="G542" i="32"/>
  <c r="G543" i="32"/>
  <c r="G544" i="32"/>
  <c r="G545" i="32"/>
  <c r="G546" i="32"/>
  <c r="G547" i="32"/>
  <c r="G548" i="32"/>
  <c r="G549" i="32"/>
  <c r="G550" i="32"/>
  <c r="G551" i="32"/>
  <c r="G552" i="32"/>
  <c r="G553" i="32"/>
  <c r="G554" i="32"/>
  <c r="G555" i="32"/>
  <c r="G556" i="32"/>
  <c r="G557" i="32"/>
  <c r="J12" i="30"/>
  <c r="L12" i="30"/>
  <c r="C56" i="30"/>
  <c r="E56" i="30"/>
  <c r="G56" i="30"/>
  <c r="I56" i="30"/>
  <c r="K56" i="30"/>
  <c r="M56" i="30"/>
  <c r="C57" i="30"/>
  <c r="E57" i="30"/>
  <c r="G57" i="30"/>
  <c r="I57" i="30"/>
  <c r="K57" i="30"/>
  <c r="M57" i="30"/>
  <c r="C58" i="30"/>
  <c r="E58" i="30"/>
  <c r="G58" i="30"/>
  <c r="I58" i="30"/>
  <c r="K58" i="30"/>
  <c r="M58" i="30"/>
  <c r="C59" i="30"/>
  <c r="E59" i="30"/>
  <c r="G59" i="30"/>
  <c r="I59" i="30"/>
  <c r="K59" i="30"/>
  <c r="M59" i="30"/>
  <c r="C60" i="30"/>
  <c r="E60" i="30"/>
  <c r="G60" i="30"/>
  <c r="I60" i="30"/>
  <c r="K60" i="30"/>
  <c r="M60" i="30"/>
  <c r="C61" i="30"/>
  <c r="E61" i="30"/>
  <c r="G61" i="30"/>
  <c r="I61" i="30"/>
  <c r="K61" i="30"/>
  <c r="M61" i="30"/>
  <c r="C62" i="30"/>
  <c r="E62" i="30"/>
  <c r="G62" i="30"/>
  <c r="I62" i="30"/>
  <c r="K62" i="30"/>
  <c r="M62" i="30"/>
  <c r="C63" i="30"/>
  <c r="E63" i="30"/>
  <c r="G63" i="30"/>
  <c r="I63" i="30"/>
  <c r="K63" i="30"/>
  <c r="M63" i="30"/>
  <c r="C64" i="30"/>
  <c r="E64" i="30"/>
  <c r="G64" i="30"/>
  <c r="I64" i="30"/>
  <c r="K64" i="30"/>
  <c r="M64" i="30"/>
  <c r="C65" i="30"/>
  <c r="E65" i="30"/>
  <c r="G65" i="30"/>
  <c r="I65" i="30"/>
  <c r="K65" i="30"/>
  <c r="M65" i="30"/>
  <c r="C66" i="30"/>
  <c r="E66" i="30"/>
  <c r="G66" i="30"/>
  <c r="I66" i="30"/>
  <c r="K66" i="30"/>
  <c r="M66" i="30"/>
  <c r="C94" i="30"/>
  <c r="E94" i="30"/>
  <c r="G94" i="30"/>
  <c r="I94" i="30"/>
  <c r="K94" i="30"/>
  <c r="M94" i="30"/>
  <c r="C95" i="30"/>
  <c r="E95" i="30"/>
  <c r="G95" i="30"/>
  <c r="I95" i="30"/>
  <c r="K95" i="30"/>
  <c r="M95" i="30"/>
  <c r="C96" i="30"/>
  <c r="E96" i="30"/>
  <c r="G96" i="30"/>
  <c r="I96" i="30"/>
  <c r="K96" i="30"/>
  <c r="M96" i="30"/>
  <c r="C97" i="30"/>
  <c r="E97" i="30"/>
  <c r="G97" i="30"/>
  <c r="I97" i="30"/>
  <c r="K97" i="30"/>
  <c r="M97" i="30"/>
  <c r="C98" i="30"/>
  <c r="E98" i="30"/>
  <c r="G98" i="30"/>
  <c r="I98" i="30"/>
  <c r="K98" i="30"/>
  <c r="M98" i="30"/>
  <c r="C99" i="30"/>
  <c r="E99" i="30"/>
  <c r="G99" i="30"/>
  <c r="I99" i="30"/>
  <c r="K99" i="30"/>
  <c r="M99" i="30"/>
  <c r="C100" i="30"/>
  <c r="E100" i="30"/>
  <c r="G100" i="30"/>
  <c r="I100" i="30"/>
  <c r="K100" i="30"/>
  <c r="M100" i="30"/>
  <c r="C101" i="30"/>
  <c r="E101" i="30"/>
  <c r="G101" i="30"/>
  <c r="I101" i="30"/>
  <c r="K101" i="30"/>
  <c r="M101" i="30"/>
  <c r="C102" i="30"/>
  <c r="E102" i="30"/>
  <c r="G102" i="30"/>
  <c r="I102" i="30"/>
  <c r="K102" i="30"/>
  <c r="M102" i="30"/>
  <c r="C103" i="30"/>
  <c r="E103" i="30"/>
  <c r="G103" i="30"/>
  <c r="I103" i="30"/>
  <c r="K103" i="30"/>
  <c r="M103" i="30"/>
  <c r="C104" i="30"/>
  <c r="E104" i="30"/>
  <c r="G104" i="30"/>
  <c r="I104" i="30"/>
  <c r="K104" i="30"/>
  <c r="M104" i="30"/>
  <c r="B19" i="34"/>
  <c r="C19" i="34"/>
  <c r="F19" i="34" s="1"/>
  <c r="D19" i="34"/>
  <c r="E19" i="34"/>
  <c r="H19" i="34" s="1"/>
  <c r="G19" i="34"/>
  <c r="B20" i="34"/>
  <c r="C20" i="34"/>
  <c r="D20" i="34"/>
  <c r="G20" i="34" s="1"/>
  <c r="E20" i="34"/>
  <c r="F20" i="34"/>
  <c r="H20" i="34"/>
  <c r="B19" i="25"/>
  <c r="C19" i="25"/>
  <c r="D19" i="25"/>
  <c r="E19" i="25"/>
  <c r="F19" i="25"/>
  <c r="G19" i="25"/>
  <c r="H19" i="25"/>
  <c r="I19" i="25"/>
  <c r="J19" i="25"/>
  <c r="K19" i="25"/>
  <c r="L19" i="25"/>
  <c r="B20" i="25"/>
  <c r="C20" i="25"/>
  <c r="D20" i="25"/>
  <c r="E20" i="25"/>
  <c r="F20" i="25"/>
  <c r="G20" i="25"/>
  <c r="H20" i="25"/>
  <c r="I20" i="25"/>
  <c r="J20" i="25"/>
  <c r="K20" i="25"/>
  <c r="L20" i="25"/>
  <c r="I21" i="6"/>
  <c r="I22" i="6"/>
  <c r="I23" i="6"/>
  <c r="C27" i="6"/>
  <c r="D27" i="6"/>
  <c r="E27" i="6"/>
  <c r="C28" i="6"/>
  <c r="D28" i="6"/>
  <c r="E28" i="6"/>
  <c r="C29" i="6"/>
  <c r="D29" i="6"/>
  <c r="E29" i="6"/>
  <c r="C30" i="6"/>
  <c r="D30" i="6"/>
  <c r="E30" i="6"/>
  <c r="C31" i="6"/>
  <c r="D31" i="6"/>
  <c r="E31" i="6"/>
  <c r="C32" i="6"/>
  <c r="D32" i="6"/>
  <c r="E32" i="6"/>
  <c r="B36" i="6"/>
  <c r="C36" i="6"/>
  <c r="D36" i="6"/>
  <c r="E36" i="6"/>
  <c r="F36" i="6"/>
  <c r="G36" i="6"/>
  <c r="H36" i="6"/>
  <c r="I36" i="6"/>
  <c r="B37" i="6"/>
  <c r="C37" i="6"/>
  <c r="D37" i="6"/>
  <c r="E37" i="6"/>
  <c r="F37" i="6"/>
  <c r="G37" i="6"/>
  <c r="H37" i="6"/>
  <c r="I37" i="6"/>
  <c r="B38" i="6"/>
  <c r="C38" i="6"/>
  <c r="D38" i="6"/>
  <c r="E38" i="6"/>
  <c r="F38" i="6"/>
  <c r="G38" i="6"/>
  <c r="H38" i="6"/>
  <c r="I38" i="6"/>
  <c r="I21" i="5"/>
  <c r="I22" i="5"/>
  <c r="I23" i="5"/>
  <c r="C27" i="5"/>
  <c r="D27" i="5"/>
  <c r="E27" i="5"/>
  <c r="C28" i="5"/>
  <c r="D28" i="5"/>
  <c r="E28" i="5"/>
  <c r="C29" i="5"/>
  <c r="D29" i="5"/>
  <c r="E29" i="5"/>
  <c r="C30" i="5"/>
  <c r="D30" i="5"/>
  <c r="E30" i="5"/>
  <c r="C31" i="5"/>
  <c r="D31" i="5"/>
  <c r="E31" i="5"/>
  <c r="C32" i="5"/>
  <c r="D32" i="5"/>
  <c r="E32" i="5"/>
  <c r="B36" i="5"/>
  <c r="C36" i="5"/>
  <c r="D36" i="5"/>
  <c r="E36" i="5"/>
  <c r="F36" i="5"/>
  <c r="G36" i="5"/>
  <c r="H36" i="5"/>
  <c r="I36" i="5"/>
  <c r="B37" i="5"/>
  <c r="C37" i="5"/>
  <c r="D37" i="5"/>
  <c r="E37" i="5"/>
  <c r="F37" i="5"/>
  <c r="G37" i="5"/>
  <c r="H37" i="5"/>
  <c r="I37" i="5"/>
  <c r="B38" i="5"/>
  <c r="C38" i="5"/>
  <c r="D38" i="5"/>
  <c r="E38" i="5"/>
  <c r="F38" i="5"/>
  <c r="G38" i="5"/>
  <c r="H38" i="5"/>
  <c r="I38" i="5"/>
  <c r="I21" i="4"/>
  <c r="I22" i="4"/>
  <c r="I23" i="4"/>
  <c r="C27" i="4"/>
  <c r="D27" i="4"/>
  <c r="E27" i="4"/>
  <c r="C28" i="4"/>
  <c r="D28" i="4"/>
  <c r="E28" i="4"/>
  <c r="C29" i="4"/>
  <c r="D29" i="4"/>
  <c r="E29" i="4"/>
  <c r="C30" i="4"/>
  <c r="D30" i="4"/>
  <c r="E30" i="4"/>
  <c r="C31" i="4"/>
  <c r="D31" i="4"/>
  <c r="E31" i="4"/>
  <c r="C32" i="4"/>
  <c r="D32" i="4"/>
  <c r="E32" i="4"/>
  <c r="B36" i="4"/>
  <c r="C36" i="4"/>
  <c r="D36" i="4"/>
  <c r="E36" i="4"/>
  <c r="F36" i="4"/>
  <c r="G36" i="4"/>
  <c r="H36" i="4"/>
  <c r="I36" i="4"/>
  <c r="B37" i="4"/>
  <c r="C37" i="4"/>
  <c r="D37" i="4"/>
  <c r="E37" i="4"/>
  <c r="F37" i="4"/>
  <c r="G37" i="4"/>
  <c r="H37" i="4"/>
  <c r="I37" i="4"/>
  <c r="B38" i="4"/>
  <c r="C38" i="4"/>
  <c r="D38" i="4"/>
  <c r="E38" i="4"/>
  <c r="F38" i="4"/>
  <c r="G38" i="4"/>
  <c r="H38" i="4"/>
  <c r="I38" i="4"/>
  <c r="B21" i="23"/>
  <c r="C21" i="23"/>
  <c r="D21" i="23"/>
  <c r="E21" i="23"/>
  <c r="F21" i="23"/>
  <c r="G21" i="23"/>
  <c r="H21" i="23"/>
  <c r="I21" i="23"/>
  <c r="J21" i="23"/>
  <c r="B22" i="23"/>
  <c r="C22" i="23"/>
  <c r="D22" i="23"/>
  <c r="E22" i="23"/>
  <c r="F22" i="23"/>
  <c r="G22" i="23"/>
  <c r="H22" i="23"/>
  <c r="I22" i="23"/>
  <c r="J22" i="23"/>
  <c r="C24" i="22"/>
  <c r="D24" i="22"/>
  <c r="E24" i="22"/>
  <c r="C25" i="22"/>
  <c r="D25" i="22"/>
  <c r="E25" i="22"/>
  <c r="C26" i="22"/>
  <c r="D26" i="22"/>
  <c r="E26" i="22"/>
  <c r="C27" i="22"/>
  <c r="D27" i="22"/>
  <c r="E27" i="22"/>
  <c r="C28" i="22"/>
  <c r="D28" i="22"/>
  <c r="E28" i="22"/>
  <c r="C29" i="22"/>
  <c r="D29" i="22"/>
  <c r="E29" i="22"/>
  <c r="B26" i="20"/>
  <c r="C26" i="20"/>
  <c r="D26" i="20"/>
  <c r="B27" i="20"/>
  <c r="C27" i="20"/>
  <c r="D27" i="20" s="1"/>
  <c r="C48" i="26" l="1"/>
  <c r="C56" i="26"/>
  <c r="C54" i="26"/>
  <c r="H48" i="26"/>
  <c r="H57" i="26"/>
  <c r="H55" i="26"/>
  <c r="C53" i="26"/>
  <c r="C55" i="26"/>
  <c r="H56" i="26"/>
  <c r="G72" i="32"/>
  <c r="G73" i="32"/>
</calcChain>
</file>

<file path=xl/comments1.xml><?xml version="1.0" encoding="utf-8"?>
<comments xmlns="http://schemas.openxmlformats.org/spreadsheetml/2006/main">
  <authors>
    <author>201210 Leida Queddeng (NMIA)</author>
  </authors>
  <commentList>
    <comment ref="J9" authorId="0">
      <text>
        <r>
          <rPr>
            <b/>
            <sz val="10"/>
            <color indexed="81"/>
            <rFont val="Tahoma"/>
            <family val="2"/>
          </rPr>
          <t>201210 Leida Queddeng (NMIA):</t>
        </r>
        <r>
          <rPr>
            <sz val="10"/>
            <color indexed="81"/>
            <rFont val="Tahoma"/>
            <family val="2"/>
          </rPr>
          <t xml:space="preserve">
Example - Leave "Location / ref" blank. Print report to PDF and then insert respective page number in field and re-printing.</t>
        </r>
      </text>
    </comment>
  </commentList>
</comments>
</file>

<file path=xl/comments2.xml><?xml version="1.0" encoding="utf-8"?>
<comments xmlns="http://schemas.openxmlformats.org/spreadsheetml/2006/main">
  <authors>
    <author>Leida Queddeng (NMIA)</author>
  </authors>
  <commentList>
    <comment ref="G260" authorId="0">
      <text>
        <r>
          <rPr>
            <b/>
            <sz val="10"/>
            <color indexed="81"/>
            <rFont val="Tahoma"/>
          </rPr>
          <t>Leida Queddeng (NMIA):</t>
        </r>
        <r>
          <rPr>
            <sz val="10"/>
            <color indexed="81"/>
            <rFont val="Tahoma"/>
          </rPr>
          <t xml:space="preserve">
SQRT(sum variances / n)
(min n = 30)</t>
        </r>
      </text>
    </comment>
    <comment ref="H260" authorId="0">
      <text>
        <r>
          <rPr>
            <b/>
            <sz val="10"/>
            <color indexed="81"/>
            <rFont val="Tahoma"/>
          </rPr>
          <t>Leida Queddeng (NMIA):</t>
        </r>
        <r>
          <rPr>
            <sz val="10"/>
            <color indexed="81"/>
            <rFont val="Tahoma"/>
          </rPr>
          <t xml:space="preserve">
SQRT(sum variances / n)
(min n = 30)</t>
        </r>
      </text>
    </comment>
    <comment ref="G296" authorId="0">
      <text>
        <r>
          <rPr>
            <b/>
            <sz val="10"/>
            <color indexed="81"/>
            <rFont val="Tahoma"/>
          </rPr>
          <t>Leida Queddeng (NMIA):</t>
        </r>
        <r>
          <rPr>
            <sz val="10"/>
            <color indexed="81"/>
            <rFont val="Tahoma"/>
          </rPr>
          <t xml:space="preserve">
SQRT(sum variances / n)
(min n = 30)</t>
        </r>
      </text>
    </comment>
    <comment ref="H296" authorId="0">
      <text>
        <r>
          <rPr>
            <b/>
            <sz val="10"/>
            <color indexed="81"/>
            <rFont val="Tahoma"/>
          </rPr>
          <t>Leida Queddeng (NMIA):</t>
        </r>
        <r>
          <rPr>
            <sz val="10"/>
            <color indexed="81"/>
            <rFont val="Tahoma"/>
          </rPr>
          <t xml:space="preserve">
SQRT(sum variances / n)
(min n = 30)</t>
        </r>
      </text>
    </comment>
  </commentList>
</comments>
</file>

<file path=xl/sharedStrings.xml><?xml version="1.0" encoding="utf-8"?>
<sst xmlns="http://schemas.openxmlformats.org/spreadsheetml/2006/main" count="2854" uniqueCount="933">
  <si>
    <t>4.3.1.3</t>
  </si>
  <si>
    <r>
      <t>Values adopted for approval of this type:
T</t>
    </r>
    <r>
      <rPr>
        <vertAlign val="subscript"/>
        <sz val="9"/>
        <rFont val="Arial Narrow"/>
        <family val="2"/>
      </rPr>
      <t>C,sample</t>
    </r>
    <r>
      <rPr>
        <sz val="9"/>
        <rFont val="Arial Narrow"/>
        <family val="2"/>
      </rPr>
      <t xml:space="preserve"> =
T</t>
    </r>
    <r>
      <rPr>
        <vertAlign val="subscript"/>
        <sz val="9"/>
        <rFont val="Arial Narrow"/>
        <family val="2"/>
      </rPr>
      <t>H,sample</t>
    </r>
    <r>
      <rPr>
        <sz val="9"/>
        <rFont val="Arial Narrow"/>
        <family val="2"/>
      </rPr>
      <t xml:space="preserve"> =</t>
    </r>
  </si>
  <si>
    <t>4.3.2</t>
  </si>
  <si>
    <r>
      <t>Specification of the sample and instrument maximum temperature differential (ΔT</t>
    </r>
    <r>
      <rPr>
        <vertAlign val="subscript"/>
        <sz val="10"/>
        <rFont val="Arial"/>
        <family val="2"/>
      </rPr>
      <t>max</t>
    </r>
    <r>
      <rPr>
        <sz val="10"/>
        <rFont val="Arial"/>
        <family val="2"/>
      </rPr>
      <t>)</t>
    </r>
  </si>
  <si>
    <t>Pass/ fail/ NA</t>
  </si>
  <si>
    <t>4.3.2.3</t>
  </si>
  <si>
    <t>4.3.2.1</t>
  </si>
  <si>
    <t>Provisions in absence of a manufacturer-specified sample temperature range</t>
  </si>
  <si>
    <t xml:space="preserve">Examiner to indicate whether the manufacturer has declared a sample temperature operating range or a maximum allowable ΔT. 
If the answer is ‘No’ append and/or provide reference the relevant national testing and/or operating procedures.  </t>
  </si>
  <si>
    <t>4.3.3</t>
  </si>
  <si>
    <r>
      <t>The following only applies if the previous answer is 'No'- 
Testing and/or operating procedures are in place to ensure that accurate P</t>
    </r>
    <r>
      <rPr>
        <vertAlign val="subscript"/>
        <sz val="10"/>
        <rFont val="Arial"/>
        <family val="2"/>
      </rPr>
      <t>MB</t>
    </r>
    <r>
      <rPr>
        <sz val="10"/>
        <rFont val="Arial"/>
        <family val="2"/>
      </rPr>
      <t xml:space="preserve"> measurements are possible within the testing ranges specified for type evaluation (i.e.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and ΔT</t>
    </r>
    <r>
      <rPr>
        <vertAlign val="subscript"/>
        <sz val="10"/>
        <rFont val="Arial"/>
        <family val="2"/>
      </rPr>
      <t>max</t>
    </r>
    <r>
      <rPr>
        <sz val="10"/>
        <rFont val="Arial"/>
        <family val="2"/>
      </rPr>
      <t>).</t>
    </r>
  </si>
  <si>
    <t>Rated operating ranges for influence factors specified by the national responsible body conform to the international standard.
Examiner to indicate reasons for deviations.</t>
  </si>
  <si>
    <t>Continued - Checks on the requirements within R xxx Part 1</t>
  </si>
  <si>
    <t>4.4.1*</t>
  </si>
  <si>
    <t>Disturbance tests for electronic instruments specified by the national responsible body conform to the international standard.
Examiner to indicate reasons for deviations.</t>
  </si>
  <si>
    <t>4.4.2*</t>
  </si>
  <si>
    <t>Maximum permissible error (MPE) and other accuracy requirements</t>
  </si>
  <si>
    <t>4.5.2*</t>
  </si>
  <si>
    <t>4.5.3*</t>
  </si>
  <si>
    <t>4.5.4*</t>
  </si>
  <si>
    <r>
      <t>Reference method specified for the national responsible body for P</t>
    </r>
    <r>
      <rPr>
        <vertAlign val="subscript"/>
        <sz val="10"/>
        <rFont val="Arial"/>
        <family val="2"/>
      </rPr>
      <t>MB</t>
    </r>
    <r>
      <rPr>
        <sz val="10"/>
        <rFont val="Arial"/>
        <family val="2"/>
      </rPr>
      <t xml:space="preserve"> measurements is based on an international standard.
Examiner to indicate reasons for deviations and to append and/or reference the test procedure.</t>
    </r>
  </si>
  <si>
    <t xml:space="preserve">Technical requirements </t>
  </si>
  <si>
    <t>Checking facilities</t>
  </si>
  <si>
    <t>5.1.1</t>
  </si>
  <si>
    <t>3*</t>
  </si>
  <si>
    <t>4.1*</t>
  </si>
  <si>
    <t>4.2*</t>
  </si>
  <si>
    <t>4.3*</t>
  </si>
  <si>
    <t>4.4*</t>
  </si>
  <si>
    <t>4.5*</t>
  </si>
  <si>
    <t>(*) Clause also contains recommendations in regard to specifications set by the national responsible body.</t>
  </si>
  <si>
    <r>
      <t>ΔT</t>
    </r>
    <r>
      <rPr>
        <vertAlign val="subscript"/>
        <sz val="9"/>
        <rFont val="Arial Narrow"/>
        <family val="2"/>
      </rPr>
      <t>max</t>
    </r>
    <r>
      <rPr>
        <sz val="9"/>
        <rFont val="Arial Narrow"/>
        <family val="2"/>
      </rPr>
      <t xml:space="preserve"> =
ΔT</t>
    </r>
    <r>
      <rPr>
        <vertAlign val="subscript"/>
        <sz val="9"/>
        <rFont val="Arial Narrow"/>
        <family val="2"/>
      </rPr>
      <t xml:space="preserve">C,max </t>
    </r>
    <r>
      <rPr>
        <sz val="9"/>
        <rFont val="Arial Narrow"/>
        <family val="2"/>
      </rPr>
      <t xml:space="preserve">(if </t>
    </r>
    <r>
      <rPr>
        <sz val="9"/>
        <rFont val="Arial"/>
        <family val="2"/>
      </rPr>
      <t>≠</t>
    </r>
    <r>
      <rPr>
        <sz val="9"/>
        <rFont val="Arial Narrow"/>
        <family val="2"/>
      </rPr>
      <t xml:space="preserve"> ΔT</t>
    </r>
    <r>
      <rPr>
        <vertAlign val="subscript"/>
        <sz val="9"/>
        <rFont val="Arial Narrow"/>
        <family val="2"/>
      </rPr>
      <t>H,max</t>
    </r>
    <r>
      <rPr>
        <sz val="9"/>
        <rFont val="Arial Narrow"/>
        <family val="2"/>
      </rPr>
      <t>):
ΔT</t>
    </r>
    <r>
      <rPr>
        <vertAlign val="subscript"/>
        <sz val="9"/>
        <rFont val="Arial Narrow"/>
        <family val="2"/>
      </rPr>
      <t xml:space="preserve">H,max </t>
    </r>
    <r>
      <rPr>
        <sz val="9"/>
        <rFont val="Arial Narrow"/>
        <family val="2"/>
      </rPr>
      <t>(if ≠ ΔT</t>
    </r>
    <r>
      <rPr>
        <vertAlign val="subscript"/>
        <sz val="9"/>
        <rFont val="Arial Narrow"/>
        <family val="2"/>
      </rPr>
      <t>C,max</t>
    </r>
    <r>
      <rPr>
        <sz val="9"/>
        <rFont val="Arial Narrow"/>
        <family val="2"/>
      </rPr>
      <t>):</t>
    </r>
  </si>
  <si>
    <r>
      <t>Values adopted for approval of this type: ΔT</t>
    </r>
    <r>
      <rPr>
        <vertAlign val="subscript"/>
        <sz val="9"/>
        <rFont val="Arial Narrow"/>
        <family val="2"/>
      </rPr>
      <t>max</t>
    </r>
    <r>
      <rPr>
        <sz val="9"/>
        <rFont val="Arial Narrow"/>
        <family val="2"/>
      </rPr>
      <t xml:space="preserve"> =
ΔT</t>
    </r>
    <r>
      <rPr>
        <vertAlign val="subscript"/>
        <sz val="9"/>
        <rFont val="Arial Narrow"/>
        <family val="2"/>
      </rPr>
      <t xml:space="preserve">C,max </t>
    </r>
    <r>
      <rPr>
        <sz val="9"/>
        <rFont val="Arial Narrow"/>
        <family val="2"/>
      </rPr>
      <t xml:space="preserve">(if </t>
    </r>
    <r>
      <rPr>
        <sz val="9"/>
        <rFont val="Arial"/>
        <family val="2"/>
      </rPr>
      <t>≠</t>
    </r>
    <r>
      <rPr>
        <sz val="9"/>
        <rFont val="Arial Narrow"/>
        <family val="2"/>
      </rPr>
      <t xml:space="preserve"> ΔT</t>
    </r>
    <r>
      <rPr>
        <vertAlign val="subscript"/>
        <sz val="9"/>
        <rFont val="Arial Narrow"/>
        <family val="2"/>
      </rPr>
      <t>H,max</t>
    </r>
    <r>
      <rPr>
        <sz val="9"/>
        <rFont val="Arial Narrow"/>
        <family val="2"/>
      </rPr>
      <t>):
ΔT</t>
    </r>
    <r>
      <rPr>
        <vertAlign val="subscript"/>
        <sz val="9"/>
        <rFont val="Arial Narrow"/>
        <family val="2"/>
      </rPr>
      <t xml:space="preserve">H,max </t>
    </r>
    <r>
      <rPr>
        <sz val="9"/>
        <rFont val="Arial Narrow"/>
        <family val="2"/>
      </rPr>
      <t>(if ≠ ΔT</t>
    </r>
    <r>
      <rPr>
        <vertAlign val="subscript"/>
        <sz val="9"/>
        <rFont val="Arial Narrow"/>
        <family val="2"/>
      </rPr>
      <t>C,max</t>
    </r>
    <r>
      <rPr>
        <sz val="9"/>
        <rFont val="Arial Narrow"/>
        <family val="2"/>
      </rPr>
      <t>):</t>
    </r>
  </si>
  <si>
    <t>5.3.1</t>
  </si>
  <si>
    <t>5.3.2</t>
  </si>
  <si>
    <t>Sample input and calibration selection</t>
  </si>
  <si>
    <t>On instruments with different calibrations, the user is able to select the calibration applicable for the sample to be analysed.</t>
  </si>
  <si>
    <t>Instrument is clearly and permanently marked with the following:
(a) manufacturer’s name or mark;
(b) model designation; and
(c) serial number given by the manufacturer.
Provision is made for application of a type approval mark.</t>
  </si>
  <si>
    <t>Markings are grouped together in a clearly visible location, either on a permanently attached nameplate or on part of the instrument. 
The required information is readily observable without disassembly.</t>
  </si>
  <si>
    <t>5.4.2</t>
  </si>
  <si>
    <t>5.4.1</t>
  </si>
  <si>
    <t>The selection of the calibration on the user interface is unambiguous and visible to all parties present, i.e. during the measurement it can be verified that the selected (displayed) calibration corresponds with the sample analysed.</t>
  </si>
  <si>
    <t>5.4.1.1</t>
  </si>
  <si>
    <t>5.4.1.2</t>
  </si>
  <si>
    <t>Sampling and minimum sample size</t>
  </si>
  <si>
    <t>5.4.2.1</t>
  </si>
  <si>
    <r>
      <t>The operator shall not be required to judge the precise volume or weight required by the instrument to make an accurate P</t>
    </r>
    <r>
      <rPr>
        <vertAlign val="subscript"/>
        <sz val="10"/>
        <rFont val="Arial"/>
        <family val="2"/>
      </rPr>
      <t>MB</t>
    </r>
    <r>
      <rPr>
        <sz val="10"/>
        <rFont val="Arial"/>
        <family val="2"/>
      </rPr>
      <t xml:space="preserve"> measurement. </t>
    </r>
  </si>
  <si>
    <t>5.4.2.2</t>
  </si>
  <si>
    <t>5.4.2.3</t>
  </si>
  <si>
    <t>Examiner to indicate whether sample smaller than the international recommendation is permitted by the national responsible body.   
If the answer is 'Yes', examiner to indicate the smallest sample size permitted.</t>
  </si>
  <si>
    <t>The following only applies if the previous answer is 'No'- 
The size of the sample analysed is no less than 100 g or 400 kernels or seeds which ever is smaller.</t>
  </si>
  <si>
    <t>Intro&amp;Application</t>
  </si>
  <si>
    <t>Authority&amp;Synopsis</t>
  </si>
  <si>
    <t>Summary</t>
  </si>
  <si>
    <t>ApplicationGenInfo</t>
  </si>
  <si>
    <t>ExamDetails</t>
  </si>
  <si>
    <t>DryHeat</t>
  </si>
  <si>
    <t>DampHeat</t>
  </si>
  <si>
    <t>Accuracy,r&amp;R-Calibration</t>
  </si>
  <si>
    <t>STS-Calibration</t>
  </si>
  <si>
    <t>4.4   General information concerning type</t>
  </si>
  <si>
    <r>
      <t>P</t>
    </r>
    <r>
      <rPr>
        <vertAlign val="subscript"/>
        <sz val="10"/>
        <rFont val="Arial"/>
        <family val="2"/>
      </rPr>
      <t>MB</t>
    </r>
    <r>
      <rPr>
        <sz val="10"/>
        <rFont val="Arial"/>
        <family val="2"/>
      </rPr>
      <t xml:space="preserve"> measuring range:</t>
    </r>
  </si>
  <si>
    <r>
      <t>T</t>
    </r>
    <r>
      <rPr>
        <vertAlign val="subscript"/>
        <sz val="10"/>
        <rFont val="Arial"/>
        <family val="2"/>
      </rPr>
      <t>C,sample</t>
    </r>
    <r>
      <rPr>
        <sz val="10"/>
        <rFont val="Arial"/>
        <family val="2"/>
      </rPr>
      <t xml:space="preserve"> and T</t>
    </r>
    <r>
      <rPr>
        <vertAlign val="subscript"/>
        <sz val="10"/>
        <rFont val="Arial"/>
        <family val="2"/>
      </rPr>
      <t>H,sample</t>
    </r>
    <r>
      <rPr>
        <sz val="10"/>
        <rFont val="Arial"/>
        <family val="2"/>
      </rPr>
      <t>:</t>
    </r>
  </si>
  <si>
    <r>
      <t>Δ</t>
    </r>
    <r>
      <rPr>
        <sz val="10"/>
        <rFont val="Arial"/>
        <family val="2"/>
      </rPr>
      <t>T</t>
    </r>
    <r>
      <rPr>
        <vertAlign val="subscript"/>
        <sz val="10"/>
        <rFont val="Arial"/>
        <family val="2"/>
      </rPr>
      <t>max</t>
    </r>
    <r>
      <rPr>
        <sz val="10"/>
        <rFont val="Arial"/>
        <family val="2"/>
      </rPr>
      <t xml:space="preserve"> or ΔT</t>
    </r>
    <r>
      <rPr>
        <vertAlign val="subscript"/>
        <sz val="10"/>
        <rFont val="Arial"/>
        <family val="2"/>
      </rPr>
      <t>Cmax</t>
    </r>
    <r>
      <rPr>
        <sz val="10"/>
        <rFont val="Arial"/>
        <family val="2"/>
      </rPr>
      <t xml:space="preserve"> and ΔT</t>
    </r>
    <r>
      <rPr>
        <vertAlign val="subscript"/>
        <sz val="10"/>
        <rFont val="Arial"/>
        <family val="2"/>
      </rPr>
      <t>Hmax</t>
    </r>
    <r>
      <rPr>
        <sz val="10"/>
        <rFont val="Arial"/>
        <family val="2"/>
      </rPr>
      <t>:</t>
    </r>
  </si>
  <si>
    <t>Details of relevant peer assessement or assessment by other means:</t>
  </si>
  <si>
    <t>e.g. benchtop near infrared (NIR) protein measuring instrument with calibrations for wholegrain wheat and barley</t>
  </si>
  <si>
    <t>Year</t>
  </si>
  <si>
    <t>Add additional rows if over three sample units are submitted.</t>
  </si>
  <si>
    <t>Operating temperature (°C)</t>
  </si>
  <si>
    <t>Grain sample temperature (°C)</t>
  </si>
  <si>
    <t>Maximum ΔT (°C)</t>
  </si>
  <si>
    <t>Calibration dependent</t>
  </si>
  <si>
    <t>Max:</t>
  </si>
  <si>
    <t>Min:</t>
  </si>
  <si>
    <t>Sample moisture content (%)</t>
  </si>
  <si>
    <r>
      <t>Sample P</t>
    </r>
    <r>
      <rPr>
        <vertAlign val="subscript"/>
        <sz val="10"/>
        <rFont val="Arial"/>
        <family val="2"/>
      </rPr>
      <t>MB</t>
    </r>
    <r>
      <rPr>
        <sz val="10"/>
        <rFont val="Arial"/>
        <family val="2"/>
      </rPr>
      <t xml:space="preserve"> content (%)</t>
    </r>
  </si>
  <si>
    <t>Number required</t>
  </si>
  <si>
    <r>
      <t>V</t>
    </r>
    <r>
      <rPr>
        <vertAlign val="subscript"/>
        <sz val="10"/>
        <rFont val="Arial"/>
        <family val="2"/>
      </rPr>
      <t>nom</t>
    </r>
  </si>
  <si>
    <t xml:space="preserve">Batteries (if applicable): </t>
  </si>
  <si>
    <t>External data storage (if applic):</t>
  </si>
  <si>
    <r>
      <t>The following only applies if the previous answer is 'No'-
The submitted type provides accurate P</t>
    </r>
    <r>
      <rPr>
        <vertAlign val="subscript"/>
        <sz val="10"/>
        <rFont val="Arial"/>
        <family val="2"/>
      </rPr>
      <t>MB</t>
    </r>
    <r>
      <rPr>
        <sz val="10"/>
        <rFont val="Arial"/>
        <family val="2"/>
      </rPr>
      <t xml:space="preserve"> measurements in all the environmental temperatures possible in the country/region.
Examiner response should be based on the relevant performance test(s).</t>
    </r>
  </si>
  <si>
    <r>
      <t>The following only applies if the previous answer is 'No'-
The submitted type provides accurate P</t>
    </r>
    <r>
      <rPr>
        <vertAlign val="subscript"/>
        <sz val="10"/>
        <rFont val="Arial"/>
        <family val="2"/>
      </rPr>
      <t>MB</t>
    </r>
    <r>
      <rPr>
        <sz val="10"/>
        <rFont val="Arial"/>
        <family val="2"/>
      </rPr>
      <t xml:space="preserve"> measurements on samples that are between 2 ºC to 45 ºC in temperature. 
Examiner response should be based on the relevant performance test.</t>
    </r>
  </si>
  <si>
    <r>
      <t>The following only applies if the previous answer is 'No'-
The instrument at reference temperature (T</t>
    </r>
    <r>
      <rPr>
        <vertAlign val="subscript"/>
        <sz val="10"/>
        <rFont val="Arial"/>
        <family val="2"/>
      </rPr>
      <t>ref</t>
    </r>
    <r>
      <rPr>
        <sz val="10"/>
        <rFont val="Arial"/>
        <family val="2"/>
      </rPr>
      <t>), provides accurate P</t>
    </r>
    <r>
      <rPr>
        <vertAlign val="subscript"/>
        <sz val="10"/>
        <rFont val="Arial"/>
        <family val="2"/>
      </rPr>
      <t>MB</t>
    </r>
    <r>
      <rPr>
        <sz val="10"/>
        <rFont val="Arial"/>
        <family val="2"/>
      </rPr>
      <t xml:space="preserve"> measurements on samples within the range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regardless of the magnitude of the sample and instrument temperature differential (ΔT). 
Examiner response should be based on the relevant performance test.</t>
    </r>
  </si>
  <si>
    <t>Nothing observed in the design and construction of the instrument and accessory equipment should make it prone to inaccuracy, malfunction and fraud under normal service conditions.</t>
  </si>
  <si>
    <t>5.5.1</t>
  </si>
  <si>
    <t>Instrument construction</t>
  </si>
  <si>
    <t>5.5.2</t>
  </si>
  <si>
    <t>Day to day forces on the parts of the instruments shall not affect the accuracy of measurements.</t>
  </si>
  <si>
    <t>5.5.3</t>
  </si>
  <si>
    <t>The instrument housing protects the main components from dust and moisture.</t>
  </si>
  <si>
    <t>5.5.4</t>
  </si>
  <si>
    <t>Level indicating means</t>
  </si>
  <si>
    <t xml:space="preserve">The following only applies if the instrument analyses ground/milled samples- 
The manufacturer of the grain protein measuring instrument has designated the type(s) of mill to be used and included a unit with the submission so its suitability for the measurement process be assessed during type evaluation. </t>
  </si>
  <si>
    <t>The following only applies if the previous answer is 'Yes'-
The instrument is equipped with a level indicator and level adjustment means.</t>
  </si>
  <si>
    <t>5.6.2</t>
  </si>
  <si>
    <t>5.6.1(b)</t>
  </si>
  <si>
    <t>5.6.1(a)</t>
  </si>
  <si>
    <t xml:space="preserve">The following only applies if the answer to 5.6.1(a) is 'Yes'-
The level indicating means is readable without any instrument disassembly. </t>
  </si>
  <si>
    <t>(b)</t>
  </si>
  <si>
    <t>(a)*</t>
  </si>
  <si>
    <t>(a)</t>
  </si>
  <si>
    <t>(b)*</t>
  </si>
  <si>
    <r>
      <t>The following only applies if the answers to 4.3.2.1(a) and 4.3.2.2 are ‘Yes’-
Examiner to indicate whether the manufacturer has specified a larger maximum differential than ΔT</t>
    </r>
    <r>
      <rPr>
        <vertAlign val="subscript"/>
        <sz val="10"/>
        <rFont val="Arial"/>
        <family val="2"/>
      </rPr>
      <t>max</t>
    </r>
    <r>
      <rPr>
        <sz val="10"/>
        <rFont val="Arial"/>
        <family val="2"/>
      </rPr>
      <t xml:space="preserve"> specified by the national responsible body.   </t>
    </r>
  </si>
  <si>
    <t xml:space="preserve">The following only applies if the answers to 4.3.1.1(a) and 4.3.1.2 are ‘Yes’-
Examiner to indicate whether the manufacturer has specified a wider sample temperature range than specified by the national responsible body.   </t>
  </si>
  <si>
    <t>4.2.3(b)*</t>
  </si>
  <si>
    <t>4.2.3(a)</t>
  </si>
  <si>
    <t>4.3.2.2*</t>
  </si>
  <si>
    <t>4.2.1(b)</t>
  </si>
  <si>
    <t>4.2.1(a)*</t>
  </si>
  <si>
    <t xml:space="preserve">The following only applies if the answers to 4.2.1(a) and 4.2.2 are both ‘Yes’-
Examiner to indicate whether the manufacturer has specified a wider ambient temperature range than specified by the national responsible body. </t>
  </si>
  <si>
    <t>Presentation of the measured value</t>
  </si>
  <si>
    <t>The instrument is equipped with a digital indicating element which does not display any protein content values before the end of the measurement cycle.</t>
  </si>
  <si>
    <t>5.7.1</t>
  </si>
  <si>
    <t>The performance of the instrument is changed by an amount greater than the maximum error shift when the instrument is moved from a level position into a position that is out of level in any upright direction by up to 5% (approx. 3º).
Examiner response should be based on the relevant performance test.</t>
  </si>
  <si>
    <t>5.7.5</t>
  </si>
  <si>
    <t xml:space="preserve">The height for the digits used to display protein content is at least 10 mm. Numbers and symbols of units are presented in accordance with OIML D 2. </t>
  </si>
  <si>
    <r>
      <t>Measurement results are displayed as percent protein by mass (%) the M</t>
    </r>
    <r>
      <rPr>
        <vertAlign val="subscript"/>
        <sz val="10"/>
        <rFont val="Arial"/>
        <family val="2"/>
      </rPr>
      <t>B</t>
    </r>
    <r>
      <rPr>
        <sz val="10"/>
        <rFont val="Arial"/>
        <family val="2"/>
      </rPr>
      <t>. Subdivisions of this unit are in terms of decimal subdivisions (not fractions).</t>
    </r>
  </si>
  <si>
    <t>Validation method(s):</t>
  </si>
  <si>
    <t>AD</t>
  </si>
  <si>
    <t>Specification of the software requirements</t>
  </si>
  <si>
    <t>6.1.1</t>
  </si>
  <si>
    <t>6.1.2</t>
  </si>
  <si>
    <t>5.7.4(a)</t>
  </si>
  <si>
    <t>The type is multi-constituent measuring instrument (e.g. it measures grain moisture content in addition to grain protein content)</t>
  </si>
  <si>
    <t xml:space="preserve">The national responsible body has specified minimum guidelines for the sampling of cereals for testing based on international standards.
Examiner to indicate reasons for deviations. </t>
  </si>
  <si>
    <t>The following only applies if the previous answer is 'Yes'-
Appropriate labels are displayed or recorded to make it clear which constituent is associated the displayed or recorded measured values.</t>
  </si>
  <si>
    <t>5.7.4(b)</t>
  </si>
  <si>
    <r>
      <t>The display on the type allows the protein content value to be determined with a resolution of at least 0.1% P</t>
    </r>
    <r>
      <rPr>
        <vertAlign val="subscript"/>
        <sz val="10"/>
        <rFont val="Arial"/>
        <family val="2"/>
      </rPr>
      <t>MB</t>
    </r>
    <r>
      <rPr>
        <sz val="10"/>
        <rFont val="Arial"/>
        <family val="2"/>
      </rPr>
      <t xml:space="preserve">. </t>
    </r>
  </si>
  <si>
    <r>
      <t>Units submitted for type evaluation permit 0.01% P</t>
    </r>
    <r>
      <rPr>
        <vertAlign val="subscript"/>
        <sz val="10"/>
        <rFont val="Arial"/>
        <family val="2"/>
      </rPr>
      <t>MB</t>
    </r>
    <r>
      <rPr>
        <sz val="10"/>
        <rFont val="Arial"/>
        <family val="2"/>
      </rPr>
      <t xml:space="preserve"> resolution.</t>
    </r>
  </si>
  <si>
    <t>6.1.5</t>
  </si>
  <si>
    <t>6.4.2.4</t>
  </si>
  <si>
    <t>6.4.2.4(b)</t>
  </si>
  <si>
    <t>The instrument complies with access restrictions to adjustable parameters.</t>
  </si>
  <si>
    <t>The national responsible body restricts access to device-specific parameters. 
Examiner to append and/or reference details of any access restrictions.</t>
  </si>
  <si>
    <t>6.4.2.2</t>
  </si>
  <si>
    <t>6.4.2.3</t>
  </si>
  <si>
    <t>Maintenance and reconfiguration of the approved software</t>
  </si>
  <si>
    <t>In-field updates to grain calibrations</t>
  </si>
  <si>
    <t>6.4*</t>
  </si>
  <si>
    <t>9.4*</t>
  </si>
  <si>
    <t>5.2*</t>
  </si>
  <si>
    <t>5.4*</t>
  </si>
  <si>
    <t>9.4(a)*</t>
  </si>
  <si>
    <t>9.4(b)</t>
  </si>
  <si>
    <t>Checks on the requirements within R xxx Parts 1 &amp; 2</t>
  </si>
  <si>
    <t>9.5.1(a)*</t>
  </si>
  <si>
    <t>9.5.2</t>
  </si>
  <si>
    <t>The national responsible body allows for software changes on the instrument by a Traced Update instead or in addition to Verified Updates. 
NOTE: Ensure consistency with the response to 6.1.7{c).</t>
  </si>
  <si>
    <t>9.5.3</t>
  </si>
  <si>
    <t>9.5.1</t>
  </si>
  <si>
    <t>Seasonal variability of crops and inevitability calibration updates</t>
  </si>
  <si>
    <t>Calibration version</t>
  </si>
  <si>
    <t>Security of calibrations and reverification</t>
  </si>
  <si>
    <t>The following only applies if the previous answer is 'Yes'-
The submitted type complies with any requirements for adjustable calibrations.</t>
  </si>
  <si>
    <t>9.5.1(b)</t>
  </si>
  <si>
    <t>The national responsible body requires retention of data collected during the current and/or recent years that are used for calibration adjustments.</t>
  </si>
  <si>
    <t>9.5.1(c)*</t>
  </si>
  <si>
    <r>
      <t>The national responsible body requires that grain P</t>
    </r>
    <r>
      <rPr>
        <vertAlign val="subscript"/>
        <sz val="10"/>
        <rFont val="Arial"/>
        <family val="2"/>
      </rPr>
      <t>MB</t>
    </r>
    <r>
      <rPr>
        <sz val="10"/>
        <rFont val="Arial"/>
        <family val="2"/>
      </rPr>
      <t xml:space="preserve">  calibrations included with the instrument can be updated to accommodate for seasonal variations.
The requirements in 9.5.2 and 9.5.3 only apply if the answer is 'Yes'. </t>
    </r>
  </si>
  <si>
    <t>Serial number</t>
  </si>
  <si>
    <t>Email address:</t>
  </si>
  <si>
    <t>Phone:</t>
  </si>
  <si>
    <t>Fax:</t>
  </si>
  <si>
    <t>Contact name:</t>
  </si>
  <si>
    <t xml:space="preserve">4.3  Testing laboratories involved in the tests </t>
  </si>
  <si>
    <t>Model number</t>
  </si>
  <si>
    <t>Model number(s) (if applic):</t>
  </si>
  <si>
    <t>Manufacture mode 
(prototype / production)</t>
  </si>
  <si>
    <t xml:space="preserve">There is provision to ensure measurement data is not lost if a transmission interruption occurs because the network services become unavailable. </t>
  </si>
  <si>
    <t>There is provision so that the measurement is not inadmissibly influenced by a transmission delay.</t>
  </si>
  <si>
    <t>The measurement data is stored automatically when the measurement is concluded. 
No protein content values are recorded before the end of the measurement cycle. 
The storage device has sufficient permanency to ensure that data are not corrupted.
There is sufficient memory for storage of the required measurement data to be used at a later time.</t>
  </si>
  <si>
    <r>
      <t>The measurement value stored or transmitted is accompanied by all relevant information necessary for future legally relevant use. 
Examiner to ensure that the measurement records include: test sample identifier, measurement date and time, unique identification of the instrument, grain type, P</t>
    </r>
    <r>
      <rPr>
        <vertAlign val="subscript"/>
        <sz val="10"/>
        <rFont val="Arial"/>
        <family val="2"/>
      </rPr>
      <t>MB</t>
    </r>
    <r>
      <rPr>
        <sz val="10"/>
        <rFont val="Arial"/>
        <family val="2"/>
      </rPr>
      <t xml:space="preserve"> results and units as displayed, calibration version ID, error messages and constituent labels (on multi-constituent meters).</t>
    </r>
  </si>
  <si>
    <t>The national responsible body requires instruments to be equipped with an internal recording element and/or a communication interface that permits interfacing with an external recording element. 
Examiner to append and/or reference details of this requirement.</t>
  </si>
  <si>
    <t>Optional check during type evaluation-
Conformity of the legally relevant software (in the submitted units) to that in the approved type has been verified at level (b) described in D 31 clause 5.2.5.  
This may be confirmed by noting the identity of parts of the legally relevant source code, and for the rest of the legally relevant software, the identity of the legally relevant functions described in the documentation.</t>
  </si>
  <si>
    <t xml:space="preserve">Software changes on a verified instrument by a 'Traced Update' is permitted. </t>
  </si>
  <si>
    <t>There is provision to make further measurements impossible when a significant fault is detected.</t>
  </si>
  <si>
    <t>AD + VFTSw + SMT</t>
  </si>
  <si>
    <t>6.2.1(e)*</t>
  </si>
  <si>
    <t xml:space="preserve">The following only applies if the answer to 6.2.1(e) is 'Yes'-
Data is protected by cryptographic means. A seal is broken if a confidential key is input or read. </t>
  </si>
  <si>
    <t>6.2.4</t>
  </si>
  <si>
    <t xml:space="preserve">AD + VFTSw </t>
  </si>
  <si>
    <t>6.2.5</t>
  </si>
  <si>
    <t>The following only applies if the answer to 6.2.1(d) is 'Yes'-
The data is protected by software means to guarantee the authenticity and integrity. 
There is provision for the data to be discarded or marked unusable if an irregularity is detected.</t>
  </si>
  <si>
    <t>6.4.1</t>
  </si>
  <si>
    <t>6.1.6(a)</t>
  </si>
  <si>
    <t>6.1.6(b)</t>
  </si>
  <si>
    <t>6.1.7{c)*</t>
  </si>
  <si>
    <t>6.1.7(d)</t>
  </si>
  <si>
    <t xml:space="preserve">The following applies if the answer to any of the above 6.1.7(a) - 6.1.7{c) is 'Yes'-
The legally relevant software can be operated only in the environment specified for its correct functioning. If necessary to secure the correct functioning of the legally relevant software, the operating system has been fixed to a defined invariant configuration. </t>
  </si>
  <si>
    <t>6.4.2</t>
  </si>
  <si>
    <t>Safeguards against fraudulent use</t>
  </si>
  <si>
    <t>6.4.2.1</t>
  </si>
  <si>
    <t>The legally relevant software has been secured against unauthorised modification, loading or changes by swapping of the memory device. If the instrument has an operating system or an option to load software, additional means to mechanical sealing have been considered.</t>
  </si>
  <si>
    <t>Only clearly documented functions are allowed to be activated by the user interface, which have been realised in such a way that it does not facilitate fraudulent use.</t>
  </si>
  <si>
    <t xml:space="preserve">Sealing: Provision has been made for appropriate sealing by mechanical, electronic and/or cryptographic means, making any change that affects the metrological integrity of the instrument impossible or evident. Calibrations, zero-setting and test point adjustments are sealed. </t>
  </si>
  <si>
    <t>Parameters that fix the legally relevant characteristics of the measuring instrument shall be secured against unauthorised modification.
The current parameter settings can be printed or displayed on demand.</t>
  </si>
  <si>
    <t>6.1.7(a)</t>
  </si>
  <si>
    <t>The software of the instrument is separated in legally relevant part and non-relevant parts.</t>
  </si>
  <si>
    <r>
      <t xml:space="preserve">The following only applies if the previous answer is 'Yes'-
The requirements of D 31 clause 5.2.1.2 regarding </t>
    </r>
    <r>
      <rPr>
        <i/>
        <sz val="10"/>
        <rFont val="Arial"/>
        <family val="2"/>
      </rPr>
      <t>Separation of software parts</t>
    </r>
    <r>
      <rPr>
        <sz val="10"/>
        <rFont val="Arial"/>
        <family val="2"/>
      </rPr>
      <t xml:space="preserve"> have been fulfilled.</t>
    </r>
  </si>
  <si>
    <t>The legally relevant measuring algorithms and functions are appropriate and functionally correct. 
Examiner to conduct further examinations and tests if necessary.</t>
  </si>
  <si>
    <t>Software documentation</t>
  </si>
  <si>
    <t>Description of the legally relevant software, incorporating how the requirements are met</t>
  </si>
  <si>
    <t>Description of the operating system security</t>
  </si>
  <si>
    <t>Description of the software sealing method(s)</t>
  </si>
  <si>
    <t>Overview of the system hardware, highlighting any hardware components that are deemed legally relevant or performing legally relevant functions</t>
  </si>
  <si>
    <t>Description of the accuracy of the algorithms</t>
  </si>
  <si>
    <t>Declaration of the hardware and software environment, including minimum resources and configuration necessary for correct functioning of the instrument</t>
  </si>
  <si>
    <t>Description of the user interface, menus and dialogues</t>
  </si>
  <si>
    <t>Description of the software identification which has to be clearly assigned to the legally relevant functions</t>
  </si>
  <si>
    <t>List of commands of each hardware interface of the measuring instrument/ electronic device/ sub-assembly</t>
  </si>
  <si>
    <t>Description of data sets stored or transmitted</t>
  </si>
  <si>
    <t>List of significant faults that are detected and a description of the detecting algorithm</t>
  </si>
  <si>
    <t>Operating manual which clearly identifies all operational controls, indications, and features</t>
  </si>
  <si>
    <t>Clear instructions on how to check the actual software identification against the reference number as listed in the type approval certificate</t>
  </si>
  <si>
    <t>List of durability errors that are detected by the software</t>
  </si>
  <si>
    <t>The instrument uses an internal or external universal computer.</t>
  </si>
  <si>
    <t>The submitted software documentation is complete. 
Examiner to indicate inclusion of the following information with the submission-</t>
  </si>
  <si>
    <t>AD + VFTSw</t>
  </si>
  <si>
    <t>The legally relevant software is clearly identifiable via a unique software version and a checksum.
Examiner to indicate whether the software version and the checksum is displayed or printed out on command during operational mode, or displayed during the start-up procedure.</t>
  </si>
  <si>
    <t xml:space="preserve">For instruments and modules operated by software, the manufacturer has described or declared how the software is implemented within the instrument or module.
Examiner to indicate whether the software is embedded or on an universal computer system. </t>
  </si>
  <si>
    <t>Provide validation details below-</t>
  </si>
  <si>
    <t>6.1.3</t>
  </si>
  <si>
    <t>Validation method:</t>
  </si>
  <si>
    <t>5.2.3(a)*</t>
  </si>
  <si>
    <t>The national responsible body has indicated acceptable language(s).
Examiner to note the accepted language(s) if 'Yes' or the official language(s).</t>
  </si>
  <si>
    <t>The user/owner manual is supplied in all the accepted or official language(s) and the translations appear to be accurate.</t>
  </si>
  <si>
    <t>5.7.2</t>
  </si>
  <si>
    <t>5.7.3(a)</t>
  </si>
  <si>
    <t>5.7.3(b)</t>
  </si>
  <si>
    <t>5.2.3(b)</t>
  </si>
  <si>
    <t>5.1.2</t>
  </si>
  <si>
    <r>
      <t>Suppression of P</t>
    </r>
    <r>
      <rPr>
        <vertAlign val="subscript"/>
        <sz val="10"/>
        <rFont val="Arial"/>
        <family val="2"/>
      </rPr>
      <t>MB</t>
    </r>
    <r>
      <rPr>
        <sz val="10"/>
        <rFont val="Arial"/>
        <family val="2"/>
      </rPr>
      <t xml:space="preserve"> measured values outside of operating ranges</t>
    </r>
  </si>
  <si>
    <t>5.1.2.1</t>
  </si>
  <si>
    <t xml:space="preserve">The operator is not required to judge the precise ambient temperature and the temperature of the sample required in order to make an accurate measurement. 
The instrument automatically and clearly indicates when a type-approved operating range is exceeded by an appropriate error message, unambiguous warning or blanking the display. </t>
  </si>
  <si>
    <r>
      <t>Suppression of P</t>
    </r>
    <r>
      <rPr>
        <vertAlign val="subscript"/>
        <sz val="10"/>
        <rFont val="Arial"/>
        <family val="2"/>
      </rPr>
      <t>MB</t>
    </r>
    <r>
      <rPr>
        <sz val="10"/>
        <rFont val="Arial"/>
        <family val="2"/>
      </rPr>
      <t xml:space="preserve"> measured values in the event of a significant fault.
There is provision for the instrument to automatically and clearly indicate when a significant fault has occurred by an appropriate error message, unambiguous warning or blanking the display.</t>
    </r>
  </si>
  <si>
    <t>The instrument shall automatically prevent further measurements as long as the respective influence factor or sample characteristic remains outside the type-approved ranges.</t>
  </si>
  <si>
    <t>5.1.2.2</t>
  </si>
  <si>
    <t>Manufacturer's manual</t>
  </si>
  <si>
    <t xml:space="preserve">There is a manual to be provided with each protein measuring instrument, that describes the installation, operation, and routine maintenance of the instrument and its accessories. </t>
  </si>
  <si>
    <t>5.2.1</t>
  </si>
  <si>
    <t>5.2.2</t>
  </si>
  <si>
    <r>
      <t>Examiner to indicate whether a maximum limit for ΔT (i.e. ΔT</t>
    </r>
    <r>
      <rPr>
        <vertAlign val="subscript"/>
        <sz val="10"/>
        <rFont val="Arial"/>
        <family val="2"/>
      </rPr>
      <t>max</t>
    </r>
    <r>
      <rPr>
        <sz val="10"/>
        <rFont val="Arial"/>
        <family val="2"/>
      </rPr>
      <t>) is permitted. 
If the answer is ‘No’ the following values shall be applied during type testing: ΔT</t>
    </r>
    <r>
      <rPr>
        <vertAlign val="subscript"/>
        <sz val="10"/>
        <rFont val="Arial"/>
        <family val="2"/>
      </rPr>
      <t>C,max</t>
    </r>
    <r>
      <rPr>
        <sz val="10"/>
        <rFont val="Arial"/>
        <family val="2"/>
      </rPr>
      <t xml:space="preserve"> = T</t>
    </r>
    <r>
      <rPr>
        <vertAlign val="subscript"/>
        <sz val="10"/>
        <rFont val="Arial"/>
        <family val="2"/>
      </rPr>
      <t>ref</t>
    </r>
    <r>
      <rPr>
        <sz val="10"/>
        <rFont val="Arial"/>
        <family val="2"/>
      </rPr>
      <t xml:space="preserve"> – T</t>
    </r>
    <r>
      <rPr>
        <vertAlign val="subscript"/>
        <sz val="10"/>
        <rFont val="Arial"/>
        <family val="2"/>
      </rPr>
      <t>C,sample</t>
    </r>
    <r>
      <rPr>
        <sz val="10"/>
        <rFont val="Arial"/>
        <family val="2"/>
      </rPr>
      <t xml:space="preserve"> and ΔT</t>
    </r>
    <r>
      <rPr>
        <vertAlign val="subscript"/>
        <sz val="10"/>
        <rFont val="Arial"/>
        <family val="2"/>
      </rPr>
      <t>H,max</t>
    </r>
    <r>
      <rPr>
        <sz val="10"/>
        <rFont val="Arial"/>
        <family val="2"/>
      </rPr>
      <t xml:space="preserve"> = T</t>
    </r>
    <r>
      <rPr>
        <vertAlign val="subscript"/>
        <sz val="10"/>
        <rFont val="Arial"/>
        <family val="2"/>
      </rPr>
      <t>H,sample</t>
    </r>
    <r>
      <rPr>
        <sz val="10"/>
        <rFont val="Arial"/>
        <family val="2"/>
      </rPr>
      <t xml:space="preserve"> – T</t>
    </r>
    <r>
      <rPr>
        <vertAlign val="subscript"/>
        <sz val="10"/>
        <rFont val="Arial"/>
        <family val="2"/>
      </rPr>
      <t>ref</t>
    </r>
    <r>
      <rPr>
        <sz val="10"/>
        <rFont val="Arial"/>
        <family val="2"/>
      </rPr>
      <t>.</t>
    </r>
  </si>
  <si>
    <t>Observer:</t>
  </si>
  <si>
    <t>Start ref</t>
  </si>
  <si>
    <t>Recov 1</t>
  </si>
  <si>
    <t>Recov 2</t>
  </si>
  <si>
    <t>Ambient temp:</t>
  </si>
  <si>
    <t>°C</t>
  </si>
  <si>
    <t>Instrument 1 ID:</t>
  </si>
  <si>
    <t>Ambient RH:</t>
  </si>
  <si>
    <t>%</t>
  </si>
  <si>
    <t>Instrument 2 ID:</t>
  </si>
  <si>
    <t>Sample temp:</t>
  </si>
  <si>
    <t>Date commenced:</t>
  </si>
  <si>
    <t>ddmmyyyy</t>
  </si>
  <si>
    <t>Time commenced:</t>
  </si>
  <si>
    <t>hh:mm</t>
  </si>
  <si>
    <t>General comments on test settings:</t>
  </si>
  <si>
    <t>Limits</t>
  </si>
  <si>
    <t>Calibrations submitted and tested</t>
  </si>
  <si>
    <t>Pooled error shift</t>
  </si>
  <si>
    <t>RESULTS SUMMARY</t>
  </si>
  <si>
    <t>number</t>
  </si>
  <si>
    <t>Displayed name</t>
  </si>
  <si>
    <t>Min</t>
  </si>
  <si>
    <t>Max</t>
  </si>
  <si>
    <t>Pass/fail</t>
  </si>
  <si>
    <t>Comments</t>
  </si>
  <si>
    <t>GT1</t>
  </si>
  <si>
    <t>GT2</t>
  </si>
  <si>
    <t>*</t>
  </si>
  <si>
    <t>* Add cells for additional calibrations if necessary</t>
  </si>
  <si>
    <t>Calibration</t>
  </si>
  <si>
    <t>Sample info</t>
  </si>
  <si>
    <t>moisture</t>
  </si>
  <si>
    <t>ID</t>
  </si>
  <si>
    <t>low m</t>
  </si>
  <si>
    <t>high m</t>
  </si>
  <si>
    <t>Instrument 1 only</t>
  </si>
  <si>
    <t>Error shift</t>
  </si>
  <si>
    <t>RESULT</t>
  </si>
  <si>
    <t>Limits pooled e/shift</t>
  </si>
  <si>
    <t>All functions operated as intended:</t>
  </si>
  <si>
    <t>Instrument 2 only</t>
  </si>
  <si>
    <t>Comments 
e.g. functionality</t>
  </si>
  <si>
    <t>Instr. 1</t>
  </si>
  <si>
    <t>Instr.2</t>
  </si>
  <si>
    <t>End ref</t>
  </si>
  <si>
    <t>Pooled SD</t>
  </si>
  <si>
    <t>RESULTS SUMMARY (Pass/fail)</t>
  </si>
  <si>
    <t>Number</t>
  </si>
  <si>
    <t>Accuracy</t>
  </si>
  <si>
    <t>Repeat.</t>
  </si>
  <si>
    <t>Reprod.</t>
  </si>
  <si>
    <t>Reference values</t>
  </si>
  <si>
    <t>* Add cells for additional calibrations and/or samples if necessary</t>
  </si>
  <si>
    <t>Instr. 2</t>
  </si>
  <si>
    <t>Sample</t>
  </si>
  <si>
    <t>reference</t>
  </si>
  <si>
    <t>MinLimit</t>
  </si>
  <si>
    <t>MaxLimit</t>
  </si>
  <si>
    <t>Reference</t>
  </si>
  <si>
    <t>Error (y,j=1)</t>
  </si>
  <si>
    <t>SD</t>
  </si>
  <si>
    <t>d</t>
  </si>
  <si>
    <t>Starf ref</t>
  </si>
  <si>
    <t>Cold</t>
  </si>
  <si>
    <t>Recovery</t>
  </si>
  <si>
    <t>EUT ambient temp:</t>
  </si>
  <si>
    <t>EUT ambient RH:</t>
  </si>
  <si>
    <t>Spare instrument ID:</t>
  </si>
  <si>
    <t>Spare ambient temp:</t>
  </si>
  <si>
    <t>Spare ambient RH:</t>
  </si>
  <si>
    <t>Displayed</t>
  </si>
  <si>
    <t>Error shift limits</t>
  </si>
  <si>
    <t>name</t>
  </si>
  <si>
    <t>GT</t>
  </si>
  <si>
    <t>Instrument</t>
  </si>
  <si>
    <t>Type</t>
  </si>
  <si>
    <t>Spare-ref</t>
  </si>
  <si>
    <t>Dry heat</t>
  </si>
  <si>
    <t>Damp H</t>
  </si>
  <si>
    <t>PassOrFail</t>
  </si>
  <si>
    <t>PassFailNA</t>
  </si>
  <si>
    <t>YesOrNo</t>
  </si>
  <si>
    <t>Pass</t>
  </si>
  <si>
    <t>Fail</t>
  </si>
  <si>
    <t>NA</t>
  </si>
  <si>
    <r>
      <t>Tref - Δ</t>
    </r>
    <r>
      <rPr>
        <sz val="7.5"/>
        <rFont val="Arial"/>
        <family val="2"/>
      </rPr>
      <t>TC</t>
    </r>
  </si>
  <si>
    <r>
      <t>Tref + Δ</t>
    </r>
    <r>
      <rPr>
        <sz val="7.5"/>
        <rFont val="Arial"/>
        <family val="2"/>
      </rPr>
      <t>TH</t>
    </r>
  </si>
  <si>
    <r>
      <t>M</t>
    </r>
    <r>
      <rPr>
        <vertAlign val="subscript"/>
        <sz val="10"/>
        <rFont val="Arial"/>
        <family val="2"/>
      </rPr>
      <t>B</t>
    </r>
    <r>
      <rPr>
        <sz val="10"/>
        <rFont val="Arial"/>
        <family val="2"/>
      </rPr>
      <t xml:space="preserve"> (%)</t>
    </r>
  </si>
  <si>
    <r>
      <t>P</t>
    </r>
    <r>
      <rPr>
        <vertAlign val="subscript"/>
        <sz val="10"/>
        <rFont val="Arial"/>
        <family val="2"/>
      </rPr>
      <t>MB</t>
    </r>
  </si>
  <si>
    <r>
      <t>Mean P</t>
    </r>
    <r>
      <rPr>
        <vertAlign val="subscript"/>
        <sz val="10"/>
        <rFont val="Arial"/>
        <family val="2"/>
      </rPr>
      <t>MB</t>
    </r>
  </si>
  <si>
    <r>
      <t>P</t>
    </r>
    <r>
      <rPr>
        <vertAlign val="subscript"/>
        <sz val="10"/>
        <rFont val="Arial"/>
        <family val="2"/>
      </rPr>
      <t xml:space="preserve">MB </t>
    </r>
    <r>
      <rPr>
        <sz val="10"/>
        <rFont val="Arial"/>
        <family val="2"/>
      </rPr>
      <t>(start ref)</t>
    </r>
  </si>
  <si>
    <r>
      <t>P</t>
    </r>
    <r>
      <rPr>
        <vertAlign val="subscript"/>
        <sz val="10"/>
        <rFont val="Arial"/>
        <family val="2"/>
      </rPr>
      <t>MB</t>
    </r>
    <r>
      <rPr>
        <sz val="10"/>
        <rFont val="Arial"/>
        <family val="2"/>
      </rPr>
      <t xml:space="preserve"> (Tref - ΔTC)</t>
    </r>
  </si>
  <si>
    <r>
      <t>P</t>
    </r>
    <r>
      <rPr>
        <vertAlign val="subscript"/>
        <sz val="10"/>
        <rFont val="Arial"/>
        <family val="2"/>
      </rPr>
      <t>MB</t>
    </r>
    <r>
      <rPr>
        <sz val="10"/>
        <rFont val="Arial"/>
        <family val="2"/>
      </rPr>
      <t xml:space="preserve"> (recov 1)</t>
    </r>
  </si>
  <si>
    <r>
      <t>P</t>
    </r>
    <r>
      <rPr>
        <vertAlign val="subscript"/>
        <sz val="10"/>
        <rFont val="Arial"/>
        <family val="2"/>
      </rPr>
      <t>MB</t>
    </r>
    <r>
      <rPr>
        <sz val="10"/>
        <rFont val="Arial"/>
        <family val="2"/>
      </rPr>
      <t xml:space="preserve"> (Tref + ΔTH)</t>
    </r>
  </si>
  <si>
    <r>
      <t>P</t>
    </r>
    <r>
      <rPr>
        <vertAlign val="subscript"/>
        <sz val="10"/>
        <rFont val="Arial"/>
        <family val="2"/>
      </rPr>
      <t>MB</t>
    </r>
    <r>
      <rPr>
        <sz val="10"/>
        <rFont val="Arial"/>
        <family val="2"/>
      </rPr>
      <t xml:space="preserve"> (recov 2)</t>
    </r>
  </si>
  <si>
    <r>
      <t>SDD</t>
    </r>
    <r>
      <rPr>
        <vertAlign val="subscript"/>
        <sz val="10"/>
        <rFont val="Arial"/>
        <family val="2"/>
      </rPr>
      <t>I</t>
    </r>
  </si>
  <si>
    <r>
      <t xml:space="preserve">Mean </t>
    </r>
    <r>
      <rPr>
        <sz val="10"/>
        <rFont val="Arial"/>
        <family val="2"/>
      </rPr>
      <t>P</t>
    </r>
    <r>
      <rPr>
        <vertAlign val="subscript"/>
        <sz val="10"/>
        <rFont val="Arial"/>
        <family val="2"/>
      </rPr>
      <t>MB</t>
    </r>
  </si>
  <si>
    <r>
      <t>P</t>
    </r>
    <r>
      <rPr>
        <vertAlign val="subscript"/>
        <sz val="10"/>
        <rFont val="Arial"/>
        <family val="2"/>
      </rPr>
      <t>MB</t>
    </r>
    <r>
      <rPr>
        <sz val="10"/>
        <rFont val="Arial"/>
        <family val="2"/>
      </rPr>
      <t xml:space="preserve"> (j=1)</t>
    </r>
  </si>
  <si>
    <r>
      <t>SD</t>
    </r>
    <r>
      <rPr>
        <vertAlign val="superscript"/>
        <sz val="10"/>
        <rFont val="Arial"/>
        <family val="2"/>
      </rPr>
      <t>2</t>
    </r>
    <r>
      <rPr>
        <sz val="10"/>
        <rFont val="Arial"/>
        <family val="2"/>
      </rPr>
      <t xml:space="preserve"> (variance)</t>
    </r>
  </si>
  <si>
    <r>
      <t>P</t>
    </r>
    <r>
      <rPr>
        <vertAlign val="subscript"/>
        <sz val="10"/>
        <rFont val="Arial"/>
        <family val="2"/>
      </rPr>
      <t>MB</t>
    </r>
    <r>
      <rPr>
        <sz val="10"/>
        <rFont val="Arial"/>
        <family val="2"/>
      </rPr>
      <t xml:space="preserve"> @ ref</t>
    </r>
  </si>
  <si>
    <r>
      <t>°</t>
    </r>
    <r>
      <rPr>
        <sz val="10"/>
        <rFont val="Arial"/>
        <family val="2"/>
      </rPr>
      <t>C</t>
    </r>
  </si>
  <si>
    <r>
      <t>Mean P</t>
    </r>
    <r>
      <rPr>
        <vertAlign val="subscript"/>
        <sz val="10"/>
        <rFont val="Arial"/>
        <family val="2"/>
      </rPr>
      <t>MB</t>
    </r>
    <r>
      <rPr>
        <sz val="10"/>
        <rFont val="Arial"/>
        <family val="2"/>
      </rPr>
      <t xml:space="preserve"> (Start - ref)</t>
    </r>
  </si>
  <si>
    <r>
      <t>Mean P</t>
    </r>
    <r>
      <rPr>
        <vertAlign val="subscript"/>
        <sz val="10"/>
        <rFont val="Arial"/>
        <family val="2"/>
      </rPr>
      <t>MB</t>
    </r>
    <r>
      <rPr>
        <sz val="10"/>
        <rFont val="Arial"/>
        <family val="2"/>
      </rPr>
      <t xml:space="preserve"> (Recovery)</t>
    </r>
  </si>
  <si>
    <r>
      <t>P</t>
    </r>
    <r>
      <rPr>
        <vertAlign val="subscript"/>
        <sz val="10"/>
        <rFont val="Arial"/>
        <family val="2"/>
      </rPr>
      <t>MB</t>
    </r>
    <r>
      <rPr>
        <sz val="10"/>
        <rFont val="Arial"/>
        <family val="2"/>
      </rPr>
      <t xml:space="preserve"> (Start - ref)</t>
    </r>
  </si>
  <si>
    <r>
      <t>P</t>
    </r>
    <r>
      <rPr>
        <vertAlign val="subscript"/>
        <sz val="10"/>
        <rFont val="Arial"/>
        <family val="2"/>
      </rPr>
      <t>MB</t>
    </r>
    <r>
      <rPr>
        <sz val="10"/>
        <rFont val="Arial"/>
        <family val="2"/>
      </rPr>
      <t xml:space="preserve"> (Recovery)</t>
    </r>
  </si>
  <si>
    <r>
      <t>Mean P</t>
    </r>
    <r>
      <rPr>
        <vertAlign val="subscript"/>
        <sz val="10"/>
        <rFont val="Arial"/>
        <family val="2"/>
      </rPr>
      <t>MB</t>
    </r>
    <r>
      <rPr>
        <sz val="10"/>
        <rFont val="Arial"/>
        <family val="2"/>
      </rPr>
      <t xml:space="preserve"> (Cold)</t>
    </r>
  </si>
  <si>
    <t>Introduction</t>
  </si>
  <si>
    <t xml:space="preserve">Applicability of this Test Report Format </t>
  </si>
  <si>
    <t xml:space="preserve">Guidance for the application of this Test Report </t>
  </si>
  <si>
    <t xml:space="preserve">The evaluation report </t>
  </si>
  <si>
    <t xml:space="preserve">3.1 Examinations </t>
  </si>
  <si>
    <t>4.1 Manufacturer</t>
  </si>
  <si>
    <t>4.2 Applicant</t>
  </si>
  <si>
    <t xml:space="preserve">4.5 Accessories supplied by the applicant </t>
  </si>
  <si>
    <t xml:space="preserve">1   Authority responsible for this Report </t>
  </si>
  <si>
    <t xml:space="preserve">2  Synopsis of the results of the examination and tests </t>
  </si>
  <si>
    <t>3  Summary of the results of the examination and tests</t>
  </si>
  <si>
    <t>4  General information about the application</t>
  </si>
  <si>
    <t>Sample stability</t>
  </si>
  <si>
    <t>Correct for recov</t>
  </si>
  <si>
    <r>
      <t>P</t>
    </r>
    <r>
      <rPr>
        <vertAlign val="subscript"/>
        <sz val="10"/>
        <rFont val="Arial"/>
        <family val="2"/>
      </rPr>
      <t>MB</t>
    </r>
    <r>
      <rPr>
        <sz val="10"/>
        <rFont val="Arial"/>
        <family val="2"/>
      </rPr>
      <t xml:space="preserve"> (Cold)</t>
    </r>
  </si>
  <si>
    <r>
      <t>P</t>
    </r>
    <r>
      <rPr>
        <vertAlign val="subscript"/>
        <sz val="10"/>
        <rFont val="Arial"/>
        <family val="2"/>
      </rPr>
      <t>MB</t>
    </r>
    <r>
      <rPr>
        <sz val="10"/>
        <rFont val="Arial"/>
        <family val="2"/>
      </rPr>
      <t xml:space="preserve"> (Dry heat)</t>
    </r>
  </si>
  <si>
    <r>
      <t>P</t>
    </r>
    <r>
      <rPr>
        <vertAlign val="subscript"/>
        <sz val="10"/>
        <rFont val="Arial"/>
        <family val="2"/>
      </rPr>
      <t>MB</t>
    </r>
    <r>
      <rPr>
        <sz val="10"/>
        <rFont val="Arial"/>
        <family val="2"/>
      </rPr>
      <t xml:space="preserve"> (Damp heat)</t>
    </r>
  </si>
  <si>
    <r>
      <t>Mean P</t>
    </r>
    <r>
      <rPr>
        <vertAlign val="subscript"/>
        <sz val="10"/>
        <rFont val="Arial"/>
        <family val="2"/>
      </rPr>
      <t>MB</t>
    </r>
    <r>
      <rPr>
        <sz val="10"/>
        <rFont val="Arial"/>
        <family val="2"/>
      </rPr>
      <t xml:space="preserve"> (Damp H)</t>
    </r>
  </si>
  <si>
    <r>
      <t>Mean P</t>
    </r>
    <r>
      <rPr>
        <vertAlign val="subscript"/>
        <sz val="10"/>
        <rFont val="Arial"/>
        <family val="2"/>
      </rPr>
      <t>MB</t>
    </r>
    <r>
      <rPr>
        <sz val="10"/>
        <rFont val="Arial"/>
        <family val="2"/>
      </rPr>
      <t xml:space="preserve"> (Dry H)</t>
    </r>
  </si>
  <si>
    <t>1   AUTHORITY RESPONSIBLE FOR THIS REPORT</t>
  </si>
  <si>
    <t>Name:</t>
  </si>
  <si>
    <t>Address:</t>
  </si>
  <si>
    <t>Report number:</t>
  </si>
  <si>
    <t>Application number:</t>
  </si>
  <si>
    <t>Testing period:</t>
  </si>
  <si>
    <t>Issue date of this Report:</t>
  </si>
  <si>
    <t>Stamp(s) if applicable:</t>
  </si>
  <si>
    <t>to</t>
  </si>
  <si>
    <t>Approver name:</t>
  </si>
  <si>
    <t>Approver signature:</t>
  </si>
  <si>
    <t>Comments:</t>
  </si>
  <si>
    <t>Organisation name:</t>
  </si>
  <si>
    <t>The tested samples of the type fulfils ALL the applicable requirements in OIML R xxx (201x):</t>
  </si>
  <si>
    <t>CONTENTS OF PART 3: TEST REPORT FORMAT</t>
  </si>
  <si>
    <t>3   SUMMARY OF THE RESULTS OF THE EXAMINATION AND TESTS</t>
  </si>
  <si>
    <t>2   SYNOPSIS OF THE RESULTS OF THE EXAMINATION AND TESTS</t>
  </si>
  <si>
    <t>3.1  Examinations</t>
  </si>
  <si>
    <t xml:space="preserve">Units of measurement </t>
  </si>
  <si>
    <t>Metrological requirements</t>
  </si>
  <si>
    <t xml:space="preserve">Instrument environmental operating temperature – specification </t>
  </si>
  <si>
    <t xml:space="preserve">Grain sample operating temperature – specification </t>
  </si>
  <si>
    <t>Influence quantities – specification</t>
  </si>
  <si>
    <t xml:space="preserve">Requirements for calibrations </t>
  </si>
  <si>
    <t xml:space="preserve">Error due to variations in influence quantities </t>
  </si>
  <si>
    <t xml:space="preserve">Error due to changes in the instrument over time </t>
  </si>
  <si>
    <t>Technical requirements</t>
  </si>
  <si>
    <t xml:space="preserve">Checking facilities </t>
  </si>
  <si>
    <t xml:space="preserve">Manufacturer’s manual </t>
  </si>
  <si>
    <t>Markings</t>
  </si>
  <si>
    <t xml:space="preserve">Sample input and calibration selection </t>
  </si>
  <si>
    <t xml:space="preserve">Instrument construction </t>
  </si>
  <si>
    <t xml:space="preserve">Level indicating means </t>
  </si>
  <si>
    <t xml:space="preserve">Presentation of the measured value </t>
  </si>
  <si>
    <t>Requirements for software-controlled devices and security</t>
  </si>
  <si>
    <t xml:space="preserve">Specification of software requirements </t>
  </si>
  <si>
    <t xml:space="preserve">Software documentation </t>
  </si>
  <si>
    <t>Provision for software and calibration security</t>
  </si>
  <si>
    <r>
      <t>Applicable grains and P</t>
    </r>
    <r>
      <rPr>
        <vertAlign val="subscript"/>
        <sz val="11"/>
        <rFont val="Arial"/>
        <family val="2"/>
      </rPr>
      <t>MB</t>
    </r>
    <r>
      <rPr>
        <sz val="11"/>
        <rFont val="Arial"/>
        <family val="2"/>
      </rPr>
      <t xml:space="preserve"> measuring ranges – specification </t>
    </r>
  </si>
  <si>
    <t>Electronic data storage and transmission</t>
  </si>
  <si>
    <t xml:space="preserve">Maximum permissible error and other accuracy requirements </t>
  </si>
  <si>
    <t>Tests for time related effects</t>
  </si>
  <si>
    <t>Instrument warm-up time</t>
  </si>
  <si>
    <t>Instrument drift and instability</t>
  </si>
  <si>
    <t>Tests for influence variations within the rated operating conditions</t>
  </si>
  <si>
    <t>Instrument levelling</t>
  </si>
  <si>
    <t>Damp heat</t>
  </si>
  <si>
    <t>AC mains voltage variation</t>
  </si>
  <si>
    <t>Tests for disturbances</t>
  </si>
  <si>
    <t>AC mains voltage dips, short interruptions and voltage variations</t>
  </si>
  <si>
    <t>Bursts (transients) on AC mains</t>
  </si>
  <si>
    <t>Radiated radiofrequency, electromagnetic susceptibility</t>
  </si>
  <si>
    <t>Conducted radio-frequency fields</t>
  </si>
  <si>
    <t>Electrostatic discharges</t>
  </si>
  <si>
    <t>Mechanical shock</t>
  </si>
  <si>
    <t>Assessment of calibrations in the submitted type</t>
  </si>
  <si>
    <t>Accuracy and precision at reference conditions</t>
  </si>
  <si>
    <t>C.4</t>
  </si>
  <si>
    <t>C.4.1</t>
  </si>
  <si>
    <t>C.4.2</t>
  </si>
  <si>
    <t>C.5</t>
  </si>
  <si>
    <t>C.5.1</t>
  </si>
  <si>
    <t>C.5.2</t>
  </si>
  <si>
    <t>C.5.3</t>
  </si>
  <si>
    <t>C.5.4</t>
  </si>
  <si>
    <t>C.5.5</t>
  </si>
  <si>
    <t>C.6</t>
  </si>
  <si>
    <t>C.6.1</t>
  </si>
  <si>
    <t>C.6.2</t>
  </si>
  <si>
    <t>C.6.3</t>
  </si>
  <si>
    <t>C.6.4</t>
  </si>
  <si>
    <t>C.6.5</t>
  </si>
  <si>
    <t>C.6.6</t>
  </si>
  <si>
    <t>C.6.7</t>
  </si>
  <si>
    <t>C.7</t>
  </si>
  <si>
    <t>C.7.1</t>
  </si>
  <si>
    <t>Location</t>
  </si>
  <si>
    <t>3.2  Performance Tests</t>
  </si>
  <si>
    <t>R xxx Part 1 - Metrological / technical / software requirements</t>
  </si>
  <si>
    <t xml:space="preserve">3.2 Performance tests </t>
  </si>
  <si>
    <t>4   GENERAL INFORMATION ABOUT THE APPLICATION</t>
  </si>
  <si>
    <t>4.1  Manufacturer</t>
  </si>
  <si>
    <t>4.2  Applicant</t>
  </si>
  <si>
    <t>Organisation:</t>
  </si>
  <si>
    <t>Ref number:</t>
  </si>
  <si>
    <t>Application date:</t>
  </si>
  <si>
    <t xml:space="preserve">Applicant is authorised by the manufacturer (documented evidence) </t>
  </si>
  <si>
    <t>Yes/ no</t>
  </si>
  <si>
    <t>Yes</t>
  </si>
  <si>
    <t>No</t>
  </si>
  <si>
    <t>Manufacturer trademark:</t>
  </si>
  <si>
    <t>Year of manufacture:</t>
  </si>
  <si>
    <t>Type designation:</t>
  </si>
  <si>
    <t>Electrical power markings:</t>
  </si>
  <si>
    <t>Software ID (if applic):</t>
  </si>
  <si>
    <t>Other descriptor/marking:</t>
  </si>
  <si>
    <t>Calibration principle:</t>
  </si>
  <si>
    <t>Calibration name:</t>
  </si>
  <si>
    <t>Version number:</t>
  </si>
  <si>
    <t>Min/max moisture content:</t>
  </si>
  <si>
    <t>Calibration number</t>
  </si>
  <si>
    <t xml:space="preserve">Regression information - </t>
  </si>
  <si>
    <t>Other validation result:</t>
  </si>
  <si>
    <t>Default bias (if applic):</t>
  </si>
  <si>
    <t>Default slope (if applic):</t>
  </si>
  <si>
    <t>Other characteristic:</t>
  </si>
  <si>
    <t>Reference method(s):</t>
  </si>
  <si>
    <t>Yes/ No</t>
  </si>
  <si>
    <t>etc.*</t>
  </si>
  <si>
    <t>Date submitted:</t>
  </si>
  <si>
    <t>Approx number of data points:</t>
  </si>
  <si>
    <t>4.5  Accessories supplied by the applicant</t>
  </si>
  <si>
    <t>Data printer (if applic):</t>
  </si>
  <si>
    <t>Cables:</t>
  </si>
  <si>
    <t>Other accesories:</t>
  </si>
  <si>
    <t>Details:</t>
  </si>
  <si>
    <t>Tests by this laboratory:</t>
  </si>
  <si>
    <t>Name(s) of test engineer(s):</t>
  </si>
  <si>
    <t>Laboratory accredited by:</t>
  </si>
  <si>
    <t>Expiry:</t>
  </si>
  <si>
    <t>Accreditation number:</t>
  </si>
  <si>
    <t>Accreditation includes R xxx:</t>
  </si>
  <si>
    <t>Edition:</t>
  </si>
  <si>
    <t>Details, if any tests have been performed at another location than the laboratory premises:</t>
  </si>
  <si>
    <t>Responsible person - name:</t>
  </si>
  <si>
    <t>Date signed:</t>
  </si>
  <si>
    <t>Signature:</t>
  </si>
  <si>
    <t xml:space="preserve">Complete this form for each test laboratory - </t>
  </si>
  <si>
    <t>Information about the grain reference materials (RMs) used in tests:</t>
  </si>
  <si>
    <t>Reference method used to generate whole-grain certified reference materials (CRMs):</t>
  </si>
  <si>
    <t>(*) Clause contains requirements to be addressed by the national responsible body.</t>
  </si>
  <si>
    <t xml:space="preserve"> Checks on the requirements within R xxx Part 1</t>
  </si>
  <si>
    <t>Units of measurement</t>
  </si>
  <si>
    <t>Pass/ fail</t>
  </si>
  <si>
    <t xml:space="preserve">Metrological requirements </t>
  </si>
  <si>
    <t xml:space="preserve">The measurement of the protein content in a grain sample is expressed in percentage by mass (% w/w). The percentage symbol alone (%) is also permitted.
</t>
  </si>
  <si>
    <t>GT3</t>
  </si>
  <si>
    <t>GT4</t>
  </si>
  <si>
    <t>Nomimal values (%)</t>
  </si>
  <si>
    <t>R xxx Annex C: Type evaluation tests</t>
  </si>
  <si>
    <r>
      <t>Δ</t>
    </r>
    <r>
      <rPr>
        <sz val="10"/>
        <rFont val="Arial"/>
        <family val="2"/>
      </rPr>
      <t xml:space="preserve"> P</t>
    </r>
    <r>
      <rPr>
        <vertAlign val="subscript"/>
        <sz val="10"/>
        <rFont val="Arial"/>
        <family val="2"/>
      </rPr>
      <t>MB</t>
    </r>
  </si>
  <si>
    <r>
      <t>Δ P</t>
    </r>
    <r>
      <rPr>
        <vertAlign val="subscript"/>
        <sz val="10"/>
        <rFont val="Arial"/>
        <family val="2"/>
      </rPr>
      <t>MB</t>
    </r>
  </si>
  <si>
    <t>Nominal values (%)</t>
  </si>
  <si>
    <t>R xxx Annex C: Type evaluation tests (continued)</t>
  </si>
  <si>
    <t>(continued next page)</t>
  </si>
  <si>
    <t>Data sources, date range:</t>
  </si>
  <si>
    <t>(e.g. SD, SEP)</t>
  </si>
  <si>
    <t>SEP</t>
  </si>
  <si>
    <t>Disp. name</t>
  </si>
  <si>
    <t>Displayed name:</t>
  </si>
  <si>
    <t>* Insert Calibration name and version number</t>
  </si>
  <si>
    <r>
      <t>Error (y</t>
    </r>
    <r>
      <rPr>
        <vertAlign val="subscript"/>
        <sz val="10"/>
        <rFont val="Arial"/>
        <family val="2"/>
      </rPr>
      <t>i</t>
    </r>
    <r>
      <rPr>
        <sz val="10"/>
        <rFont val="Arial"/>
        <family val="2"/>
      </rPr>
      <t>)</t>
    </r>
  </si>
  <si>
    <t>y(bar)</t>
  </si>
  <si>
    <t>Calibration name</t>
  </si>
  <si>
    <t>Version</t>
  </si>
  <si>
    <t>Submitted calibrations</t>
  </si>
  <si>
    <t>* Add cells for additional samples if necessary</t>
  </si>
  <si>
    <t>Add cells for additional samples if necessary</t>
  </si>
  <si>
    <t>on Instr.1</t>
  </si>
  <si>
    <t>on Instr. 2</t>
  </si>
  <si>
    <t>30*</t>
  </si>
  <si>
    <r>
      <t>Pooled y</t>
    </r>
    <r>
      <rPr>
        <vertAlign val="subscript"/>
        <sz val="10"/>
        <rFont val="Arial"/>
        <family val="2"/>
      </rPr>
      <t>i</t>
    </r>
    <r>
      <rPr>
        <sz val="10"/>
        <rFont val="Arial"/>
        <family val="2"/>
      </rPr>
      <t>, i.e. y(bar)</t>
    </r>
  </si>
  <si>
    <t>GT*</t>
  </si>
  <si>
    <t>Raw data entry - Accuracy and precision [ref. OIML R xxx Annex C clause C.7.1]</t>
  </si>
  <si>
    <t>Continued - Raw data entry - Accuracy and precision [ref. OIML R xxx Annex C clause C.7.1]</t>
  </si>
  <si>
    <t xml:space="preserve">The requirement for y(bar) was fulfilled and all functions operated as designed (Pass or Fail): </t>
  </si>
  <si>
    <t xml:space="preserve">The requirement for SEP was fulfilled and all functions operated as designed (Pass or Fail): </t>
  </si>
  <si>
    <t xml:space="preserve">The requirement for reproducibility was fulfilled and all functions operated as designed (Pass or Fail): </t>
  </si>
  <si>
    <t xml:space="preserve">The requirement for repeatability was fulfilled and all functions operated as designed (Pass or Fail): </t>
  </si>
  <si>
    <r>
      <t>SSD</t>
    </r>
    <r>
      <rPr>
        <vertAlign val="subscript"/>
        <sz val="10"/>
        <rFont val="Arial"/>
        <family val="2"/>
      </rPr>
      <t>I</t>
    </r>
  </si>
  <si>
    <t>Raw data entry - Sample temperature sensitivity (STS) [ref. OIML R xxx Annex C clause C.7.2]</t>
  </si>
  <si>
    <t>Continued - Raw data entry - Sample temperature sensitivity (STS) [ref. OIML R xxx Annex C clause C.7.2]</t>
  </si>
  <si>
    <t>4.1.2</t>
  </si>
  <si>
    <t>Instrument environmental operating temperature – specification</t>
  </si>
  <si>
    <t xml:space="preserve">Examiner to indicate whether a limited range for the environmental operating temperature is permitted. 
If the answer is ‘No’ the temperatures applied during type testing should include all the possible environmental temperatures in that particular country.  </t>
  </si>
  <si>
    <t>4.2.2*</t>
  </si>
  <si>
    <t>YesNoNA</t>
  </si>
  <si>
    <t>Yes/ no/ NA</t>
  </si>
  <si>
    <r>
      <t>If the previous answer is ‘Yes’, the manufacturer may request for the wider range to be adopted for their type evaluation. 
Examiner to indicate whether the manufacturer specification has been adopted as T</t>
    </r>
    <r>
      <rPr>
        <vertAlign val="subscript"/>
        <sz val="10"/>
        <rFont val="Arial"/>
        <family val="2"/>
      </rPr>
      <t>C</t>
    </r>
    <r>
      <rPr>
        <sz val="10"/>
        <rFont val="Arial"/>
        <family val="2"/>
      </rPr>
      <t xml:space="preserve"> to T</t>
    </r>
    <r>
      <rPr>
        <vertAlign val="subscript"/>
        <sz val="10"/>
        <rFont val="Arial"/>
        <family val="2"/>
      </rPr>
      <t>H</t>
    </r>
    <r>
      <rPr>
        <sz val="10"/>
        <rFont val="Arial"/>
        <family val="2"/>
      </rPr>
      <t xml:space="preserve"> for this particular type evaluation.   
If the answer is ‘Yes’, append the manufacturer specification and indicate the revised values for T</t>
    </r>
    <r>
      <rPr>
        <vertAlign val="subscript"/>
        <sz val="10"/>
        <rFont val="Arial"/>
        <family val="2"/>
      </rPr>
      <t>C</t>
    </r>
    <r>
      <rPr>
        <sz val="10"/>
        <rFont val="Arial"/>
        <family val="2"/>
      </rPr>
      <t xml:space="preserve"> to T</t>
    </r>
    <r>
      <rPr>
        <vertAlign val="subscript"/>
        <sz val="10"/>
        <rFont val="Arial"/>
        <family val="2"/>
      </rPr>
      <t>H</t>
    </r>
    <r>
      <rPr>
        <sz val="10"/>
        <rFont val="Arial"/>
        <family val="2"/>
      </rPr>
      <t>.</t>
    </r>
  </si>
  <si>
    <t>Grain sample operating temperature – specification</t>
  </si>
  <si>
    <t>4.3.1</t>
  </si>
  <si>
    <t>Specification of the sample temperature range</t>
  </si>
  <si>
    <t xml:space="preserve">Examiner to indicate whether a limited range for the grain sample temperature is permitted.  
If the answer is ‘No’ the temperature of grain samples during type testing should encompass the range 2 ºC to 45 ºC. </t>
  </si>
  <si>
    <r>
      <t>Applicable grains and P</t>
    </r>
    <r>
      <rPr>
        <b/>
        <vertAlign val="subscript"/>
        <sz val="10"/>
        <rFont val="Arial"/>
        <family val="2"/>
      </rPr>
      <t>MB</t>
    </r>
    <r>
      <rPr>
        <b/>
        <sz val="10"/>
        <rFont val="Arial"/>
        <family val="2"/>
      </rPr>
      <t xml:space="preserve"> measuring ranges – specification</t>
    </r>
  </si>
  <si>
    <t>4.3.1.1</t>
  </si>
  <si>
    <t>4.1.1*</t>
  </si>
  <si>
    <t>3.3*</t>
  </si>
  <si>
    <t>Findings</t>
  </si>
  <si>
    <t>Result</t>
  </si>
  <si>
    <r>
      <t>T</t>
    </r>
    <r>
      <rPr>
        <vertAlign val="subscript"/>
        <sz val="9"/>
        <rFont val="Arial Narrow"/>
        <family val="2"/>
      </rPr>
      <t xml:space="preserve">C </t>
    </r>
    <r>
      <rPr>
        <sz val="9"/>
        <rFont val="Arial Narrow"/>
        <family val="2"/>
      </rPr>
      <t>=
T</t>
    </r>
    <r>
      <rPr>
        <vertAlign val="subscript"/>
        <sz val="9"/>
        <rFont val="Arial Narrow"/>
        <family val="2"/>
      </rPr>
      <t xml:space="preserve">H </t>
    </r>
    <r>
      <rPr>
        <sz val="9"/>
        <rFont val="Arial Narrow"/>
        <family val="2"/>
      </rPr>
      <t>=</t>
    </r>
  </si>
  <si>
    <r>
      <t>Values adopted for approval of this type:
T</t>
    </r>
    <r>
      <rPr>
        <vertAlign val="subscript"/>
        <sz val="9"/>
        <rFont val="Arial Narrow"/>
        <family val="2"/>
      </rPr>
      <t>C</t>
    </r>
    <r>
      <rPr>
        <sz val="9"/>
        <rFont val="Arial Narrow"/>
        <family val="2"/>
      </rPr>
      <t xml:space="preserve"> =
T</t>
    </r>
    <r>
      <rPr>
        <vertAlign val="subscript"/>
        <sz val="9"/>
        <rFont val="Arial Narrow"/>
        <family val="2"/>
      </rPr>
      <t>H</t>
    </r>
    <r>
      <rPr>
        <sz val="9"/>
        <rFont val="Arial Narrow"/>
        <family val="2"/>
      </rPr>
      <t xml:space="preserve"> =</t>
    </r>
  </si>
  <si>
    <r>
      <t>The following only applies if the answer to 4.2.1 is ‘Yes’-
The national responsible body has specified the range of ambient temperatures (T</t>
    </r>
    <r>
      <rPr>
        <vertAlign val="subscript"/>
        <sz val="10"/>
        <rFont val="Arial"/>
        <family val="2"/>
      </rPr>
      <t>C</t>
    </r>
    <r>
      <rPr>
        <sz val="10"/>
        <rFont val="Arial"/>
        <family val="2"/>
      </rPr>
      <t xml:space="preserve"> to T</t>
    </r>
    <r>
      <rPr>
        <vertAlign val="subscript"/>
        <sz val="10"/>
        <rFont val="Arial"/>
        <family val="2"/>
      </rPr>
      <t>H</t>
    </r>
    <r>
      <rPr>
        <sz val="10"/>
        <rFont val="Arial"/>
        <family val="2"/>
      </rPr>
      <t>) in which the instrument can be used to take P</t>
    </r>
    <r>
      <rPr>
        <vertAlign val="subscript"/>
        <sz val="10"/>
        <rFont val="Arial"/>
        <family val="2"/>
      </rPr>
      <t>MB</t>
    </r>
    <r>
      <rPr>
        <sz val="10"/>
        <rFont val="Arial"/>
        <family val="2"/>
      </rPr>
      <t xml:space="preserve"> measurements for commercial purposes. 
The temperature range T</t>
    </r>
    <r>
      <rPr>
        <vertAlign val="subscript"/>
        <sz val="10"/>
        <rFont val="Arial"/>
        <family val="2"/>
      </rPr>
      <t>C</t>
    </r>
    <r>
      <rPr>
        <sz val="10"/>
        <rFont val="Arial"/>
        <family val="2"/>
      </rPr>
      <t xml:space="preserve"> to T</t>
    </r>
    <r>
      <rPr>
        <vertAlign val="subscript"/>
        <sz val="10"/>
        <rFont val="Arial"/>
        <family val="2"/>
      </rPr>
      <t>H</t>
    </r>
    <r>
      <rPr>
        <sz val="10"/>
        <rFont val="Arial"/>
        <family val="2"/>
      </rPr>
      <t xml:space="preserve"> includes 10 ºC to 30 ºC. Examiner to append the national specification or indicate the values for T</t>
    </r>
    <r>
      <rPr>
        <vertAlign val="subscript"/>
        <sz val="10"/>
        <rFont val="Arial"/>
        <family val="2"/>
      </rPr>
      <t>C</t>
    </r>
    <r>
      <rPr>
        <sz val="10"/>
        <rFont val="Arial"/>
        <family val="2"/>
      </rPr>
      <t xml:space="preserve"> and T</t>
    </r>
    <r>
      <rPr>
        <vertAlign val="subscript"/>
        <sz val="10"/>
        <rFont val="Arial"/>
        <family val="2"/>
      </rPr>
      <t>H</t>
    </r>
    <r>
      <rPr>
        <sz val="10"/>
        <rFont val="Arial"/>
        <family val="2"/>
      </rPr>
      <t xml:space="preserve">.  </t>
    </r>
  </si>
  <si>
    <r>
      <t>T</t>
    </r>
    <r>
      <rPr>
        <vertAlign val="subscript"/>
        <sz val="9"/>
        <rFont val="Arial Narrow"/>
        <family val="2"/>
      </rPr>
      <t>C,sample</t>
    </r>
    <r>
      <rPr>
        <sz val="9"/>
        <rFont val="Arial Narrow"/>
        <family val="2"/>
      </rPr>
      <t xml:space="preserve"> =
T</t>
    </r>
    <r>
      <rPr>
        <vertAlign val="subscript"/>
        <sz val="9"/>
        <rFont val="Arial Narrow"/>
        <family val="2"/>
      </rPr>
      <t>H,sample</t>
    </r>
    <r>
      <rPr>
        <sz val="9"/>
        <rFont val="Arial Narrow"/>
        <family val="2"/>
      </rPr>
      <t xml:space="preserve"> =</t>
    </r>
  </si>
  <si>
    <t>4.3.1.2*</t>
  </si>
  <si>
    <t xml:space="preserve">4.6  Information on sample instruments </t>
  </si>
  <si>
    <t xml:space="preserve">In case the tests and evaluation are valid for more versions, give full details of the ypes, versions, </t>
  </si>
  <si>
    <t>Justification for the selection of the sample unit(s):</t>
  </si>
  <si>
    <t>measuring ranges, etc.:</t>
  </si>
  <si>
    <t>Adjustments, modifications and repairs made to the sample unit(s) during the testing:</t>
  </si>
  <si>
    <t xml:space="preserve">4.7  Adjustments and modifications </t>
  </si>
  <si>
    <t>4.8 Results of previous tests that were taken into account</t>
  </si>
  <si>
    <t xml:space="preserve">4.9  Additional information concerning type </t>
  </si>
  <si>
    <t>4.9.1 Instrument limitations of use</t>
  </si>
  <si>
    <t>4.9.2  Information on the submitted calibrations</t>
  </si>
  <si>
    <r>
      <t>or ΔT</t>
    </r>
    <r>
      <rPr>
        <vertAlign val="subscript"/>
        <sz val="10"/>
        <rFont val="Arial"/>
        <family val="2"/>
      </rPr>
      <t>C,max</t>
    </r>
  </si>
  <si>
    <r>
      <t>&amp; ΔT</t>
    </r>
    <r>
      <rPr>
        <vertAlign val="subscript"/>
        <sz val="10"/>
        <rFont val="Arial"/>
        <family val="2"/>
      </rPr>
      <t>H,max</t>
    </r>
  </si>
  <si>
    <t xml:space="preserve">Calibration limitations of use - </t>
  </si>
  <si>
    <t>4.9.3 Additional information (e.g. connection equipment, interfaces, etc.)</t>
  </si>
  <si>
    <t xml:space="preserve">4.4.2 Information indicated on the instrument </t>
  </si>
  <si>
    <t>4.4.3 Information on sample units</t>
  </si>
  <si>
    <t>4.4.4 Relevant external/internal photographs taken during the examination and tests</t>
  </si>
  <si>
    <t>4.10 Documentation supplied by applicant</t>
  </si>
  <si>
    <t>Insert additional rows as required.</t>
  </si>
  <si>
    <t>If limits are dependent on the grain calibration (i.e. answer is 'Yes') specify values/range in 4.9.2 instead.</t>
  </si>
  <si>
    <t>*Copy table into additional pages if more than two calibrations are submitted for examination.</t>
  </si>
  <si>
    <t>Document title and/or 
reference number</t>
  </si>
  <si>
    <t>Date received</t>
  </si>
  <si>
    <t>4.4.1 Description of the instrument (key technical characteristics and intended applications)</t>
  </si>
  <si>
    <t>Description 
(include version number if applicable)</t>
  </si>
  <si>
    <t>Parameter applied/
measured</t>
  </si>
  <si>
    <t>Instrument/ 
equipment</t>
  </si>
  <si>
    <t>Make/ 
model</t>
  </si>
  <si>
    <t>Serial #</t>
  </si>
  <si>
    <t>Test(s) used</t>
  </si>
  <si>
    <t>General characteristics of the instrument</t>
  </si>
  <si>
    <t>Drawings of general arrangement and details of metrological interest</t>
  </si>
  <si>
    <t>Description of calibrations submitted for approval</t>
  </si>
  <si>
    <t>Technical description, drawings and plans of devices, sub-assemblies</t>
  </si>
  <si>
    <t>Declarations of the manufacturer</t>
  </si>
  <si>
    <t>Samples of all intended print-outs</t>
  </si>
  <si>
    <t>Information concerning special cases</t>
  </si>
  <si>
    <t>Results of tests performed by the manufacturer using protocols from Parts 2 and 3</t>
  </si>
  <si>
    <t>Certificates of other type approvals or separate tests</t>
  </si>
  <si>
    <t xml:space="preserve">Drawing or photo of the instrument </t>
  </si>
  <si>
    <t>The submitted documentation file is complete. 
Examiner to indicate inclusion of the following information with the submission-</t>
  </si>
  <si>
    <t>Documentation file</t>
  </si>
  <si>
    <t>Checks on the requirements within R xxx Part 2</t>
  </si>
  <si>
    <t xml:space="preserve">General description of the instrument </t>
  </si>
  <si>
    <t>7.1.2</t>
  </si>
  <si>
    <t>Descriptions and characteristic data for all devices and sub-assemblies of the instrument</t>
  </si>
  <si>
    <t>Other evidence to support the assumption that the design and characteristics of the type comply with the requirements of R xxx</t>
  </si>
  <si>
    <t>Manufacturer’s manual according to OIML R xxx clause 5.2. 
NOTE: Ensure consistency with the responses in 5.2.1, 5.2.2 and 5.2.3(b).</t>
  </si>
  <si>
    <t>Software documentation according to OIML R xxx clause 6.3</t>
  </si>
  <si>
    <t xml:space="preserve">R xxx Part 2 </t>
  </si>
  <si>
    <t>4.11 Test equipment and grain used in type evaluation</t>
  </si>
  <si>
    <t>4.11.1  Test equipment</t>
  </si>
  <si>
    <t>4.11.2  Grain test samples</t>
  </si>
  <si>
    <t>4.9 Additional information on the submitted type</t>
  </si>
  <si>
    <t xml:space="preserve">4.8 Results of previous tests that were taken into account </t>
  </si>
  <si>
    <t>4.3 Testing laboratories involved in the tests</t>
  </si>
  <si>
    <t xml:space="preserve">4.4  General information concerning the type </t>
  </si>
  <si>
    <t xml:space="preserve">4.6 Selection of sample instruments </t>
  </si>
  <si>
    <t xml:space="preserve">4.7 Adjustments and modifications </t>
  </si>
  <si>
    <t>Not warm</t>
  </si>
  <si>
    <t>Warm</t>
  </si>
  <si>
    <t xml:space="preserve">Instrument </t>
  </si>
  <si>
    <t>RESULTS SUMMARY (Pass / fail)</t>
  </si>
  <si>
    <t>1st</t>
  </si>
  <si>
    <t>2nd</t>
  </si>
  <si>
    <t xml:space="preserve">Raw data entry </t>
  </si>
  <si>
    <r>
      <t>P</t>
    </r>
    <r>
      <rPr>
        <vertAlign val="subscript"/>
        <sz val="10"/>
        <rFont val="Arial"/>
        <family val="2"/>
      </rPr>
      <t>MB</t>
    </r>
    <r>
      <rPr>
        <sz val="10"/>
        <rFont val="Arial"/>
        <family val="2"/>
      </rPr>
      <t xml:space="preserve"> (Not warmed-up)</t>
    </r>
  </si>
  <si>
    <r>
      <t>P</t>
    </r>
    <r>
      <rPr>
        <vertAlign val="subscript"/>
        <sz val="10"/>
        <rFont val="Arial"/>
        <family val="2"/>
      </rPr>
      <t>MB</t>
    </r>
    <r>
      <rPr>
        <sz val="10"/>
        <rFont val="Arial"/>
        <family val="2"/>
      </rPr>
      <t xml:space="preserve"> (Warm-up time elapsed)</t>
    </r>
  </si>
  <si>
    <t>Sample
number</t>
  </si>
  <si>
    <t>Sample 
number</t>
  </si>
  <si>
    <t>Before
testing
received</t>
  </si>
  <si>
    <t>Start</t>
  </si>
  <si>
    <t>Start - ref</t>
  </si>
  <si>
    <t>1st tilt</t>
  </si>
  <si>
    <t>2nd tilt</t>
  </si>
  <si>
    <r>
      <t>P</t>
    </r>
    <r>
      <rPr>
        <vertAlign val="subscript"/>
        <sz val="10"/>
        <rFont val="Arial"/>
        <family val="2"/>
      </rPr>
      <t>MB</t>
    </r>
    <r>
      <rPr>
        <sz val="10"/>
        <rFont val="Arial"/>
        <family val="2"/>
      </rPr>
      <t xml:space="preserve"> (Start -ref)</t>
    </r>
  </si>
  <si>
    <r>
      <t>P</t>
    </r>
    <r>
      <rPr>
        <vertAlign val="subscript"/>
        <sz val="10"/>
        <rFont val="Arial"/>
        <family val="2"/>
      </rPr>
      <t>MB</t>
    </r>
    <r>
      <rPr>
        <sz val="10"/>
        <rFont val="Arial"/>
        <family val="2"/>
      </rPr>
      <t xml:space="preserve"> (1st orientation)</t>
    </r>
  </si>
  <si>
    <r>
      <t>P</t>
    </r>
    <r>
      <rPr>
        <vertAlign val="subscript"/>
        <sz val="10"/>
        <rFont val="Arial"/>
        <family val="2"/>
      </rPr>
      <t>MB</t>
    </r>
    <r>
      <rPr>
        <sz val="10"/>
        <rFont val="Arial"/>
        <family val="2"/>
      </rPr>
      <t xml:space="preserve"> (*)</t>
    </r>
  </si>
  <si>
    <t>* Add other tilt orientations if required</t>
  </si>
  <si>
    <t>Error shift (at tilt orientation)</t>
  </si>
  <si>
    <r>
      <t>P</t>
    </r>
    <r>
      <rPr>
        <vertAlign val="subscript"/>
        <sz val="10"/>
        <rFont val="Arial"/>
        <family val="2"/>
      </rPr>
      <t>MB</t>
    </r>
    <r>
      <rPr>
        <sz val="10"/>
        <rFont val="Arial"/>
        <family val="2"/>
      </rPr>
      <t xml:space="preserve"> (2nd orientation)</t>
    </r>
  </si>
  <si>
    <r>
      <t>P</t>
    </r>
    <r>
      <rPr>
        <vertAlign val="subscript"/>
        <sz val="10"/>
        <rFont val="Arial"/>
        <family val="2"/>
      </rPr>
      <t>MB</t>
    </r>
    <r>
      <rPr>
        <sz val="10"/>
        <rFont val="Arial"/>
        <family val="2"/>
      </rPr>
      <t xml:space="preserve"> (Before testing, except warm-up test)</t>
    </r>
  </si>
  <si>
    <t>After 4 - 6 weeks</t>
  </si>
  <si>
    <t>4 - 6 wks</t>
  </si>
  <si>
    <r>
      <t>P</t>
    </r>
    <r>
      <rPr>
        <vertAlign val="subscript"/>
        <sz val="10"/>
        <rFont val="Arial"/>
        <family val="2"/>
      </rPr>
      <t>MB</t>
    </r>
    <r>
      <rPr>
        <sz val="10"/>
        <rFont val="Arial"/>
        <family val="2"/>
      </rPr>
      <t xml:space="preserve"> (After 4 - 6 weeks)</t>
    </r>
  </si>
  <si>
    <t xml:space="preserve"> After
4-6 wks </t>
  </si>
  <si>
    <t>Type/ application #:</t>
  </si>
  <si>
    <r>
      <t>U</t>
    </r>
    <r>
      <rPr>
        <vertAlign val="subscript"/>
        <sz val="10"/>
        <rFont val="Arial"/>
        <family val="2"/>
      </rPr>
      <t>nom</t>
    </r>
    <r>
      <rPr>
        <sz val="10"/>
        <rFont val="Arial"/>
        <family val="2"/>
      </rPr>
      <t xml:space="preserve"> +10%</t>
    </r>
  </si>
  <si>
    <r>
      <t>U</t>
    </r>
    <r>
      <rPr>
        <vertAlign val="subscript"/>
        <sz val="10"/>
        <rFont val="Arial"/>
        <family val="2"/>
      </rPr>
      <t>nom</t>
    </r>
    <r>
      <rPr>
        <sz val="10"/>
        <rFont val="Arial"/>
        <family val="2"/>
      </rPr>
      <t xml:space="preserve"> -15%</t>
    </r>
  </si>
  <si>
    <r>
      <t>U</t>
    </r>
    <r>
      <rPr>
        <vertAlign val="subscript"/>
        <sz val="10"/>
        <rFont val="Arial"/>
        <family val="2"/>
      </rPr>
      <t>nom</t>
    </r>
    <r>
      <rPr>
        <sz val="10"/>
        <rFont val="Arial"/>
        <family val="2"/>
      </rPr>
      <t xml:space="preserve"> </t>
    </r>
  </si>
  <si>
    <t>Level</t>
  </si>
  <si>
    <t>Influence</t>
  </si>
  <si>
    <t>Tilt angle:</t>
  </si>
  <si>
    <t>° (angluar degrees)</t>
  </si>
  <si>
    <t>Test voltage:</t>
  </si>
  <si>
    <t>Test frequency:</t>
  </si>
  <si>
    <t>Hz</t>
  </si>
  <si>
    <t>V</t>
  </si>
  <si>
    <r>
      <t>Mean P</t>
    </r>
    <r>
      <rPr>
        <vertAlign val="subscript"/>
        <sz val="10"/>
        <rFont val="Arial"/>
        <family val="2"/>
      </rPr>
      <t>MB</t>
    </r>
    <r>
      <rPr>
        <sz val="10"/>
        <rFont val="Arial"/>
        <family val="2"/>
      </rPr>
      <t xml:space="preserve"> </t>
    </r>
  </si>
  <si>
    <r>
      <t>P</t>
    </r>
    <r>
      <rPr>
        <vertAlign val="subscript"/>
        <sz val="10"/>
        <rFont val="Arial"/>
        <family val="2"/>
      </rPr>
      <t>MB</t>
    </r>
    <r>
      <rPr>
        <sz val="10"/>
        <rFont val="Arial"/>
        <family val="2"/>
      </rPr>
      <t xml:space="preserve"> (U</t>
    </r>
    <r>
      <rPr>
        <vertAlign val="subscript"/>
        <sz val="10"/>
        <rFont val="Arial"/>
        <family val="2"/>
      </rPr>
      <t>nom</t>
    </r>
    <r>
      <rPr>
        <sz val="10"/>
        <rFont val="Arial"/>
        <family val="2"/>
      </rPr>
      <t xml:space="preserve"> +10%)</t>
    </r>
  </si>
  <si>
    <r>
      <t>Standard deviation replicate P</t>
    </r>
    <r>
      <rPr>
        <vertAlign val="subscript"/>
        <sz val="10"/>
        <rFont val="Arial"/>
        <family val="2"/>
      </rPr>
      <t>MB</t>
    </r>
    <r>
      <rPr>
        <sz val="10"/>
        <rFont val="Arial"/>
        <family val="2"/>
      </rPr>
      <t xml:space="preserve"> </t>
    </r>
  </si>
  <si>
    <t>Standard
deviation</t>
  </si>
  <si>
    <t>ddmmyy</t>
  </si>
  <si>
    <t>Fault</t>
  </si>
  <si>
    <t>Instrument 1</t>
  </si>
  <si>
    <t>Instrument 2</t>
  </si>
  <si>
    <t>#</t>
  </si>
  <si>
    <r>
      <t>P</t>
    </r>
    <r>
      <rPr>
        <vertAlign val="subscript"/>
        <sz val="10"/>
        <rFont val="Arial"/>
        <family val="2"/>
      </rPr>
      <t xml:space="preserve">MB </t>
    </r>
  </si>
  <si>
    <t>AFTER disturbance</t>
  </si>
  <si>
    <t>BEFORE disturbance</t>
  </si>
  <si>
    <t>General comments on test:</t>
  </si>
  <si>
    <t>Minimum temp:</t>
  </si>
  <si>
    <t>Maximum temp:</t>
  </si>
  <si>
    <t>Comments / details of action</t>
  </si>
  <si>
    <t>2 kV</t>
  </si>
  <si>
    <t>4 kV</t>
  </si>
  <si>
    <t>6 kV</t>
  </si>
  <si>
    <t>Polarity</t>
  </si>
  <si>
    <t>H</t>
  </si>
  <si>
    <t>V1</t>
  </si>
  <si>
    <t>V2</t>
  </si>
  <si>
    <t>V3</t>
  </si>
  <si>
    <t>V4</t>
  </si>
  <si>
    <r>
      <rPr>
        <sz val="8"/>
        <rFont val="Arial"/>
        <family val="2"/>
      </rPr>
      <t>Insignificant</t>
    </r>
    <r>
      <rPr>
        <sz val="9"/>
        <rFont val="Arial"/>
        <family val="2"/>
      </rPr>
      <t xml:space="preserve">
(Yes / no)</t>
    </r>
  </si>
  <si>
    <t>All faults insignificant</t>
  </si>
  <si>
    <t>All insignificant 
(Yes / no)</t>
  </si>
  <si>
    <t>( + )</t>
  </si>
  <si>
    <t>( - )</t>
  </si>
  <si>
    <t>Date:</t>
  </si>
  <si>
    <t>Time:</t>
  </si>
  <si>
    <t>Start 
testing</t>
  </si>
  <si>
    <t>End
testing</t>
  </si>
  <si>
    <t>Disturbance severity</t>
  </si>
  <si>
    <t>8 kV</t>
  </si>
  <si>
    <t>Direct discharge mode (contact, paint penetration or air)</t>
  </si>
  <si>
    <t>EUT</t>
  </si>
  <si>
    <t>front</t>
  </si>
  <si>
    <t>Notes: H = horizontal, V = vertical</t>
  </si>
  <si>
    <t>Raw data entry</t>
  </si>
  <si>
    <t xml:space="preserve">Raw data entry - Electrostatic discharges [ref. OIML R xxx Annex C clause C.6.5] </t>
  </si>
  <si>
    <r>
      <t>Mean ref P</t>
    </r>
    <r>
      <rPr>
        <vertAlign val="subscript"/>
        <sz val="10"/>
        <rFont val="Arial"/>
        <family val="2"/>
      </rPr>
      <t>MB</t>
    </r>
    <r>
      <rPr>
        <sz val="10"/>
        <rFont val="Arial"/>
        <family val="2"/>
      </rPr>
      <t>:</t>
    </r>
  </si>
  <si>
    <t xml:space="preserve">Polarity of indirect discharges (positive / negative): </t>
  </si>
  <si>
    <t>Voltage (kV)</t>
  </si>
  <si>
    <r>
      <t>Instrument 1 - P</t>
    </r>
    <r>
      <rPr>
        <b/>
        <vertAlign val="subscript"/>
        <sz val="10"/>
        <rFont val="Arial"/>
        <family val="2"/>
      </rPr>
      <t xml:space="preserve">MB </t>
    </r>
    <r>
      <rPr>
        <b/>
        <sz val="10"/>
        <rFont val="Arial"/>
        <family val="2"/>
      </rPr>
      <t>- Direct discharge application</t>
    </r>
  </si>
  <si>
    <t>A fault that exceeds the limit is insignificant if 'acted on' or exempted from the definition of a significant fault.</t>
  </si>
  <si>
    <t xml:space="preserve">Continued - Raw data entry - Electrostatic discharges [ref. OIML R xxx Annex C clause C.6.5] </t>
  </si>
  <si>
    <r>
      <t>Instrument 1 - P</t>
    </r>
    <r>
      <rPr>
        <b/>
        <vertAlign val="subscript"/>
        <sz val="10"/>
        <rFont val="Arial"/>
        <family val="2"/>
      </rPr>
      <t xml:space="preserve">MB </t>
    </r>
    <r>
      <rPr>
        <b/>
        <sz val="10"/>
        <rFont val="Arial"/>
        <family val="2"/>
      </rPr>
      <t>- Indirect discharge application</t>
    </r>
  </si>
  <si>
    <r>
      <t>Continued - Instrument 1 - P</t>
    </r>
    <r>
      <rPr>
        <b/>
        <vertAlign val="subscript"/>
        <sz val="10"/>
        <rFont val="Arial"/>
        <family val="2"/>
      </rPr>
      <t xml:space="preserve">MB </t>
    </r>
    <r>
      <rPr>
        <b/>
        <sz val="10"/>
        <rFont val="Arial"/>
        <family val="2"/>
      </rPr>
      <t>- Indirect discharge application</t>
    </r>
  </si>
  <si>
    <r>
      <t>Instrument 2 - P</t>
    </r>
    <r>
      <rPr>
        <b/>
        <vertAlign val="subscript"/>
        <sz val="10"/>
        <rFont val="Arial"/>
        <family val="2"/>
      </rPr>
      <t xml:space="preserve">MB </t>
    </r>
    <r>
      <rPr>
        <b/>
        <sz val="10"/>
        <rFont val="Arial"/>
        <family val="2"/>
      </rPr>
      <t>- Direct discharge application</t>
    </r>
  </si>
  <si>
    <r>
      <t>Instrument 2 - P</t>
    </r>
    <r>
      <rPr>
        <b/>
        <vertAlign val="subscript"/>
        <sz val="10"/>
        <rFont val="Arial"/>
        <family val="2"/>
      </rPr>
      <t xml:space="preserve">MB </t>
    </r>
    <r>
      <rPr>
        <b/>
        <sz val="10"/>
        <rFont val="Arial"/>
        <family val="2"/>
      </rPr>
      <t>- Indirect discharge application</t>
    </r>
  </si>
  <si>
    <r>
      <t>Continued - Instrument 2 - P</t>
    </r>
    <r>
      <rPr>
        <b/>
        <vertAlign val="subscript"/>
        <sz val="10"/>
        <rFont val="Arial"/>
        <family val="2"/>
      </rPr>
      <t xml:space="preserve">MB </t>
    </r>
    <r>
      <rPr>
        <b/>
        <sz val="10"/>
        <rFont val="Arial"/>
        <family val="2"/>
      </rPr>
      <t>- Indirect discharge application</t>
    </r>
  </si>
  <si>
    <t>IEC 61000-4-2 specifies to select the most sensitive polarity.</t>
  </si>
  <si>
    <t>Refer to diagram of coupling plane positions for applying discharges indirectly.</t>
  </si>
  <si>
    <t>It is permitted to only test one at polarity.</t>
  </si>
  <si>
    <r>
      <rPr>
        <sz val="8"/>
        <rFont val="Arial"/>
        <family val="2"/>
      </rPr>
      <t xml:space="preserve">Insignificant
</t>
    </r>
    <r>
      <rPr>
        <sz val="9"/>
        <rFont val="Arial"/>
        <family val="2"/>
      </rPr>
      <t>(Yes / no)</t>
    </r>
  </si>
  <si>
    <t>Corrected</t>
  </si>
  <si>
    <t>(e.g. action details)</t>
  </si>
  <si>
    <t>2*</t>
  </si>
  <si>
    <t>*Use another sample/ batch for other instrument if 1st sample unfit due to overuse.</t>
  </si>
  <si>
    <t>Amplitude:</t>
  </si>
  <si>
    <t>kV</t>
  </si>
  <si>
    <t>Repetition rate:</t>
  </si>
  <si>
    <t>L → G</t>
  </si>
  <si>
    <t>N → G</t>
  </si>
  <si>
    <t>PE → G</t>
  </si>
  <si>
    <t>Connection</t>
  </si>
  <si>
    <t xml:space="preserve">Raw data entry - Bursts (transients) on AC mains [ref. OIML R xxx Annex C clause C.6.2] </t>
  </si>
  <si>
    <t xml:space="preserve">Continued - Raw data entry - Bursts (transients) on AC mains [ref. OIML R xxx Annex C clause C.6.2] </t>
  </si>
  <si>
    <t xml:space="preserve">Raw data entry - AC mains voltage dips and short interruptions [ref. OIML R xxx Annex C clause C.6.1] </t>
  </si>
  <si>
    <t xml:space="preserve">Continued - Raw data entry - AC mains voltage dips and short interruptions [ref. OIML R xxx Annex C clause C.6.1] </t>
  </si>
  <si>
    <t>A</t>
  </si>
  <si>
    <t>B</t>
  </si>
  <si>
    <t>C</t>
  </si>
  <si>
    <t>D</t>
  </si>
  <si>
    <t xml:space="preserve">Instrument 1 </t>
  </si>
  <si>
    <t xml:space="preserve">Instrument 2 </t>
  </si>
  <si>
    <t>Test</t>
  </si>
  <si>
    <t>Test:</t>
  </si>
  <si>
    <t>Disturbance settings</t>
  </si>
  <si>
    <t>Nominal voltage</t>
  </si>
  <si>
    <t>New voltage:</t>
  </si>
  <si>
    <t>cycles</t>
  </si>
  <si>
    <t>Duration:</t>
  </si>
  <si>
    <t>Voltage reduction:</t>
  </si>
  <si>
    <r>
      <t xml:space="preserve">0 </t>
    </r>
    <r>
      <rPr>
        <sz val="10"/>
        <rFont val="Calibri"/>
        <family val="2"/>
      </rPr>
      <t>×</t>
    </r>
    <r>
      <rPr>
        <sz val="10"/>
        <rFont val="Arial"/>
        <family val="2"/>
      </rPr>
      <t xml:space="preserve"> U</t>
    </r>
    <r>
      <rPr>
        <vertAlign val="subscript"/>
        <sz val="10"/>
        <rFont val="Arial"/>
        <family val="2"/>
      </rPr>
      <t>nom</t>
    </r>
    <r>
      <rPr>
        <sz val="10"/>
        <rFont val="Arial"/>
        <family val="2"/>
      </rPr>
      <t xml:space="preserve"> </t>
    </r>
  </si>
  <si>
    <r>
      <t xml:space="preserve">0.7 </t>
    </r>
    <r>
      <rPr>
        <sz val="10"/>
        <rFont val="Calibri"/>
        <family val="2"/>
      </rPr>
      <t>×</t>
    </r>
    <r>
      <rPr>
        <sz val="10"/>
        <rFont val="Arial"/>
        <family val="2"/>
      </rPr>
      <t xml:space="preserve"> U</t>
    </r>
    <r>
      <rPr>
        <vertAlign val="subscript"/>
        <sz val="10"/>
        <rFont val="Arial"/>
        <family val="2"/>
      </rPr>
      <t>nom</t>
    </r>
    <r>
      <rPr>
        <sz val="10"/>
        <rFont val="Arial"/>
        <family val="2"/>
      </rPr>
      <t xml:space="preserve"> </t>
    </r>
  </si>
  <si>
    <t>25/30*</t>
  </si>
  <si>
    <t>250/300*</t>
  </si>
  <si>
    <t>*These values are for 50 Hz and 60 Hz respectively</t>
  </si>
  <si>
    <t>kHz</t>
  </si>
  <si>
    <t>Frequency range:</t>
  </si>
  <si>
    <t>80% AM, 1 kHz sine wave</t>
  </si>
  <si>
    <t xml:space="preserve">Step size: </t>
  </si>
  <si>
    <t>Rate of sweep:</t>
  </si>
  <si>
    <t>Antenna:</t>
  </si>
  <si>
    <t>Modulation:</t>
  </si>
  <si>
    <t>Field strength:</t>
  </si>
  <si>
    <t>MHz</t>
  </si>
  <si>
    <t>decade/ s</t>
  </si>
  <si>
    <t>V/ m</t>
  </si>
  <si>
    <t xml:space="preserve">Raw data entry - Radiated, radio-frequency, electromagnetic fields  [ref. OIML R xxx Annex C clause C.6.3] </t>
  </si>
  <si>
    <t xml:space="preserve">Continued - Raw data entry - Radiated, radio-frequency, electromagnetic fields  [ref. OIML R xxx Annex C clause C.6.3] </t>
  </si>
  <si>
    <t>Frequency 
(MHz)</t>
  </si>
  <si>
    <t>Add additional rows if required.</t>
  </si>
  <si>
    <t>Antenna polarisation:</t>
  </si>
  <si>
    <t>Left</t>
  </si>
  <si>
    <t xml:space="preserve">Continued - Instrument 1 </t>
  </si>
  <si>
    <t>Continued - Instrument 2</t>
  </si>
  <si>
    <t>Disturbance settings (indicate values if alternative settings are applied)</t>
  </si>
  <si>
    <t xml:space="preserve">Raw data entry - Radiated, radio-frequency, electromagnetic fields  </t>
  </si>
  <si>
    <t xml:space="preserve">[ref. OIML R xxx Annex C clause C.6.3] </t>
  </si>
  <si>
    <t>Note: Two orthogonal polarisations shall be tested if the answer is 'No'.</t>
  </si>
  <si>
    <t>Example radiated EMS testing scheme:</t>
  </si>
  <si>
    <t>1 - Vertical</t>
  </si>
  <si>
    <t>2 - Horizontal</t>
  </si>
  <si>
    <t>Facing EUT side:</t>
  </si>
  <si>
    <t xml:space="preserve">Front </t>
  </si>
  <si>
    <t xml:space="preserve">Right </t>
  </si>
  <si>
    <t>Back</t>
  </si>
  <si>
    <t xml:space="preserve">Circular polarisation (yes / no): </t>
  </si>
  <si>
    <t>26* - 2000</t>
  </si>
  <si>
    <t xml:space="preserve">*Testing from 80 MHz is permitted. </t>
  </si>
  <si>
    <t>Nominal PMB:</t>
  </si>
  <si>
    <t>Nominal moisture:</t>
  </si>
  <si>
    <t>During disturbances</t>
  </si>
  <si>
    <t>Before disturbances</t>
  </si>
  <si>
    <t xml:space="preserve">Grain sample ID: </t>
  </si>
  <si>
    <t xml:space="preserve">Use another sample/ batch for other </t>
  </si>
  <si>
    <t xml:space="preserve">orientations or instrument if 1st </t>
  </si>
  <si>
    <t>sample unfit due to overuse/ exposure.</t>
  </si>
  <si>
    <t>Instrument number:</t>
  </si>
  <si>
    <t xml:space="preserve">Continued - Raw data entry - Radiated, radio-frequency, electromagnetic fields  </t>
  </si>
  <si>
    <t>Disturbance settings (Indicate values if alternative settings are applied)</t>
  </si>
  <si>
    <t>0.15 - 80</t>
  </si>
  <si>
    <t>V (e.m.f.)</t>
  </si>
  <si>
    <r>
      <t xml:space="preserve">RF amplitude (50 </t>
    </r>
    <r>
      <rPr>
        <sz val="10"/>
        <rFont val="Calibri"/>
        <family val="2"/>
      </rPr>
      <t>Ω</t>
    </r>
    <r>
      <rPr>
        <sz val="10"/>
        <rFont val="Arial"/>
        <family val="2"/>
      </rPr>
      <t>):</t>
    </r>
  </si>
  <si>
    <t>Cable or interface:</t>
  </si>
  <si>
    <t>Copy table to additional pages ir required.</t>
  </si>
  <si>
    <t>NAME</t>
  </si>
  <si>
    <t>6.1.4</t>
  </si>
  <si>
    <t>Location / ref</t>
  </si>
  <si>
    <t xml:space="preserve">3.2 Performance Tests Summary and test reports </t>
  </si>
  <si>
    <t>Calibrated range(s)</t>
  </si>
  <si>
    <t>~ details of simulations</t>
  </si>
  <si>
    <t>~ confidence intervals for uncertainty estimations</t>
  </si>
  <si>
    <t>Details e.g. ~ equipment set-up for ESD and EMS tests</t>
  </si>
  <si>
    <t>WarmUp</t>
  </si>
  <si>
    <t>DriftInstability</t>
  </si>
  <si>
    <t>Levelling</t>
  </si>
  <si>
    <t>VoltVariations</t>
  </si>
  <si>
    <t>VoltDipsInterrupt</t>
  </si>
  <si>
    <t>BurstsMains</t>
  </si>
  <si>
    <t>RadiatedRF,EMFields</t>
  </si>
  <si>
    <t>ConductedRF,EMFields</t>
  </si>
  <si>
    <t>ElecDischarges</t>
  </si>
  <si>
    <t>MechShock</t>
  </si>
  <si>
    <t>StorageTemp</t>
  </si>
  <si>
    <t>General comments on test (e.g. tilt orientation):</t>
  </si>
  <si>
    <t>AD + VFTM</t>
  </si>
  <si>
    <r>
      <t>P</t>
    </r>
    <r>
      <rPr>
        <vertAlign val="subscript"/>
        <sz val="10"/>
        <rFont val="Arial"/>
        <family val="2"/>
      </rPr>
      <t>MB</t>
    </r>
    <r>
      <rPr>
        <sz val="10"/>
        <rFont val="Arial"/>
        <family val="2"/>
      </rPr>
      <t xml:space="preserve"> (Unom -15%)</t>
    </r>
  </si>
  <si>
    <t>7.1.2  Instrument 2 ID:</t>
  </si>
  <si>
    <t>7.2.4  Instrument 2 ID:</t>
  </si>
  <si>
    <t xml:space="preserve">Storage temperature (extreme shipping conditions) </t>
  </si>
  <si>
    <t>C.5.6</t>
  </si>
  <si>
    <t xml:space="preserve">Variation in voltage supplied by external road vehicle batteries </t>
  </si>
  <si>
    <t>Low V</t>
  </si>
  <si>
    <t>High V</t>
  </si>
  <si>
    <r>
      <t>P</t>
    </r>
    <r>
      <rPr>
        <vertAlign val="subscript"/>
        <sz val="10"/>
        <rFont val="Arial"/>
        <family val="2"/>
      </rPr>
      <t>MB</t>
    </r>
    <r>
      <rPr>
        <sz val="10"/>
        <rFont val="Arial"/>
        <family val="2"/>
      </rPr>
      <t xml:space="preserve"> (Low V)</t>
    </r>
  </si>
  <si>
    <r>
      <t>P</t>
    </r>
    <r>
      <rPr>
        <vertAlign val="subscript"/>
        <sz val="10"/>
        <rFont val="Arial"/>
        <family val="2"/>
      </rPr>
      <t>MB</t>
    </r>
    <r>
      <rPr>
        <sz val="10"/>
        <rFont val="Arial"/>
        <family val="2"/>
      </rPr>
      <t xml:space="preserve"> (High V)</t>
    </r>
  </si>
  <si>
    <t>Number of directions:</t>
  </si>
  <si>
    <t>Duration per axis:</t>
  </si>
  <si>
    <t>minutes</t>
  </si>
  <si>
    <t xml:space="preserve">Total frequency range: </t>
  </si>
  <si>
    <t>10 - 150</t>
  </si>
  <si>
    <t>Total RMS level:</t>
  </si>
  <si>
    <t>ASD level 10 Hz – 20 Hz:</t>
  </si>
  <si>
    <t>dB/octave</t>
  </si>
  <si>
    <t>ASD level 20 Hz – 150 Hz</t>
  </si>
  <si>
    <r>
      <t>ms</t>
    </r>
    <r>
      <rPr>
        <vertAlign val="superscript"/>
        <sz val="10"/>
        <rFont val="Arial"/>
        <family val="2"/>
      </rPr>
      <t>-2</t>
    </r>
  </si>
  <si>
    <r>
      <t>m</t>
    </r>
    <r>
      <rPr>
        <vertAlign val="superscript"/>
        <sz val="10"/>
        <rFont val="Arial"/>
        <family val="2"/>
      </rPr>
      <t>2</t>
    </r>
    <r>
      <rPr>
        <sz val="10"/>
        <rFont val="Arial"/>
        <family val="2"/>
      </rPr>
      <t>s</t>
    </r>
    <r>
      <rPr>
        <vertAlign val="superscript"/>
        <sz val="10"/>
        <rFont val="Arial"/>
        <family val="2"/>
      </rPr>
      <t>-3</t>
    </r>
  </si>
  <si>
    <r>
      <t>For each type of grain, the measured protein content is expressed at one basis moisture content (M</t>
    </r>
    <r>
      <rPr>
        <vertAlign val="subscript"/>
        <sz val="10"/>
        <rFont val="Arial"/>
        <family val="2"/>
      </rPr>
      <t>B</t>
    </r>
    <r>
      <rPr>
        <sz val="10"/>
        <rFont val="Arial"/>
        <family val="2"/>
      </rPr>
      <t>). The scaling of the protein content at the actual “as is” moisture content (P</t>
    </r>
    <r>
      <rPr>
        <vertAlign val="subscript"/>
        <sz val="10"/>
        <rFont val="Arial"/>
        <family val="2"/>
      </rPr>
      <t>M</t>
    </r>
    <r>
      <rPr>
        <sz val="10"/>
        <rFont val="Arial"/>
        <family val="2"/>
      </rPr>
      <t>) to the protein content at the basis moisture content (P</t>
    </r>
    <r>
      <rPr>
        <vertAlign val="subscript"/>
        <sz val="10"/>
        <rFont val="Arial"/>
        <family val="2"/>
      </rPr>
      <t>MB</t>
    </r>
    <r>
      <rPr>
        <sz val="10"/>
        <rFont val="Arial"/>
        <family val="2"/>
      </rPr>
      <t>) is in accordance with Equation 1.</t>
    </r>
  </si>
  <si>
    <r>
      <t>The national responsible body has specify commercially important P</t>
    </r>
    <r>
      <rPr>
        <vertAlign val="subscript"/>
        <sz val="10"/>
        <rFont val="Arial"/>
        <family val="2"/>
      </rPr>
      <t>MB</t>
    </r>
    <r>
      <rPr>
        <sz val="10"/>
        <rFont val="Arial"/>
        <family val="2"/>
      </rPr>
      <t xml:space="preserve"> ranges for the grains on which P</t>
    </r>
    <r>
      <rPr>
        <vertAlign val="subscript"/>
        <sz val="10"/>
        <rFont val="Arial"/>
        <family val="2"/>
      </rPr>
      <t>MB</t>
    </r>
    <r>
      <rPr>
        <sz val="10"/>
        <rFont val="Arial"/>
        <family val="2"/>
      </rPr>
      <t xml:space="preserve"> measurements are subject to national approval. R xxx Table 3 contains examples of the types of grains that are commercially important in certain countries/ regions.
Examiner to append and/or reference the national specification for the P</t>
    </r>
    <r>
      <rPr>
        <vertAlign val="subscript"/>
        <sz val="10"/>
        <rFont val="Arial"/>
        <family val="2"/>
      </rPr>
      <t>MB</t>
    </r>
    <r>
      <rPr>
        <sz val="10"/>
        <rFont val="Arial"/>
        <family val="2"/>
      </rPr>
      <t xml:space="preserve"> measurement ranges on commercially important grains. </t>
    </r>
  </si>
  <si>
    <r>
      <t>The following only applies if the answer to 4.3.1.1 is ‘Yes’-
The national responsible body has specified the range of sample temperatures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in which the instrument can be used to take P</t>
    </r>
    <r>
      <rPr>
        <vertAlign val="subscript"/>
        <sz val="10"/>
        <rFont val="Arial"/>
        <family val="2"/>
      </rPr>
      <t>MB</t>
    </r>
    <r>
      <rPr>
        <sz val="10"/>
        <rFont val="Arial"/>
        <family val="2"/>
      </rPr>
      <t xml:space="preserve"> measurements for commercial purposes. 
The temperature range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includes 10 ºC to 30 ºC. Examiner to append national specification to report or indicate the values for T</t>
    </r>
    <r>
      <rPr>
        <vertAlign val="subscript"/>
        <sz val="10"/>
        <rFont val="Arial"/>
        <family val="2"/>
      </rPr>
      <t>C,sample</t>
    </r>
    <r>
      <rPr>
        <sz val="10"/>
        <rFont val="Arial"/>
        <family val="2"/>
      </rPr>
      <t xml:space="preserve"> and T</t>
    </r>
    <r>
      <rPr>
        <vertAlign val="subscript"/>
        <sz val="10"/>
        <rFont val="Arial"/>
        <family val="2"/>
      </rPr>
      <t>H,sample</t>
    </r>
    <r>
      <rPr>
        <sz val="10"/>
        <rFont val="Arial"/>
        <family val="2"/>
      </rPr>
      <t xml:space="preserve"> for each grain type.</t>
    </r>
  </si>
  <si>
    <r>
      <t>If the previous answer is ‘Yes’, the manufacturer may request for the wider range to be adopted for their type evaluation. 
Examiner to  indicate whether the manufacturer specification has been adopted as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for this particular type evaluation.
If the answer is ‘Yes’, append the manufacturer specification and indicate the revised values for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for each grain type.</t>
    </r>
  </si>
  <si>
    <r>
      <t>The following only applies if the answer to 4.3.2.1 is ‘Yes’-
The national responsible body has specified a ΔT</t>
    </r>
    <r>
      <rPr>
        <vertAlign val="subscript"/>
        <sz val="10"/>
        <rFont val="Arial"/>
        <family val="2"/>
      </rPr>
      <t>max</t>
    </r>
    <r>
      <rPr>
        <sz val="10"/>
        <rFont val="Arial"/>
        <family val="2"/>
      </rPr>
      <t xml:space="preserve"> in which the instrument can be used to take P</t>
    </r>
    <r>
      <rPr>
        <vertAlign val="subscript"/>
        <sz val="10"/>
        <rFont val="Arial"/>
        <family val="2"/>
      </rPr>
      <t>MB</t>
    </r>
    <r>
      <rPr>
        <sz val="10"/>
        <rFont val="Arial"/>
        <family val="2"/>
      </rPr>
      <t xml:space="preserve"> measurements for commercial purposes. The value of ΔT</t>
    </r>
    <r>
      <rPr>
        <vertAlign val="subscript"/>
        <sz val="10"/>
        <rFont val="Arial"/>
        <family val="2"/>
      </rPr>
      <t>max</t>
    </r>
    <r>
      <rPr>
        <sz val="10"/>
        <rFont val="Arial"/>
        <family val="2"/>
      </rPr>
      <t xml:space="preserve"> (or ΔT</t>
    </r>
    <r>
      <rPr>
        <vertAlign val="subscript"/>
        <sz val="10"/>
        <rFont val="Arial"/>
        <family val="2"/>
      </rPr>
      <t>C,max</t>
    </r>
    <r>
      <rPr>
        <sz val="10"/>
        <rFont val="Arial"/>
        <family val="2"/>
      </rPr>
      <t xml:space="preserve"> and ΔT</t>
    </r>
    <r>
      <rPr>
        <vertAlign val="subscript"/>
        <sz val="10"/>
        <rFont val="Arial"/>
        <family val="2"/>
      </rPr>
      <t>H,max</t>
    </r>
    <r>
      <rPr>
        <sz val="10"/>
        <rFont val="Arial"/>
        <family val="2"/>
      </rPr>
      <t>, if unequal about T</t>
    </r>
    <r>
      <rPr>
        <vertAlign val="subscript"/>
        <sz val="10"/>
        <rFont val="Arial"/>
        <family val="2"/>
      </rPr>
      <t>ref</t>
    </r>
    <r>
      <rPr>
        <sz val="10"/>
        <rFont val="Arial"/>
        <family val="2"/>
      </rPr>
      <t>) is at least 10 ºC.
Examiner to append national specification to report or indicate the values for ΔT</t>
    </r>
    <r>
      <rPr>
        <vertAlign val="subscript"/>
        <sz val="10"/>
        <rFont val="Arial"/>
        <family val="2"/>
      </rPr>
      <t>max</t>
    </r>
    <r>
      <rPr>
        <sz val="10"/>
        <rFont val="Arial"/>
        <family val="2"/>
      </rPr>
      <t xml:space="preserve"> (or ΔT</t>
    </r>
    <r>
      <rPr>
        <vertAlign val="subscript"/>
        <sz val="10"/>
        <rFont val="Arial"/>
        <family val="2"/>
      </rPr>
      <t>C,max</t>
    </r>
    <r>
      <rPr>
        <sz val="10"/>
        <rFont val="Arial"/>
        <family val="2"/>
      </rPr>
      <t xml:space="preserve"> and ΔT</t>
    </r>
    <r>
      <rPr>
        <vertAlign val="subscript"/>
        <sz val="10"/>
        <rFont val="Arial"/>
        <family val="2"/>
      </rPr>
      <t>H,max</t>
    </r>
    <r>
      <rPr>
        <sz val="10"/>
        <rFont val="Arial"/>
        <family val="2"/>
      </rPr>
      <t>) for each grain type.</t>
    </r>
  </si>
  <si>
    <r>
      <t>If the previous answer is ‘Yes’, the manufacturer may request for the wider range to be adopted for their type evaluation. 
Examiner to  indicate whether indicate whether the manufacturer specification has been adopted as ΔT</t>
    </r>
    <r>
      <rPr>
        <vertAlign val="subscript"/>
        <sz val="10"/>
        <rFont val="Arial"/>
        <family val="2"/>
      </rPr>
      <t>max</t>
    </r>
    <r>
      <rPr>
        <sz val="10"/>
        <rFont val="Arial"/>
        <family val="2"/>
      </rPr>
      <t xml:space="preserve"> for this particular type evaluation. 
If the answer is ‘Yes’, append the manufacturer specification and indicate the revised values for ΔT</t>
    </r>
    <r>
      <rPr>
        <vertAlign val="subscript"/>
        <sz val="10"/>
        <rFont val="Arial"/>
        <family val="2"/>
      </rPr>
      <t>max</t>
    </r>
    <r>
      <rPr>
        <sz val="10"/>
        <rFont val="Arial"/>
        <family val="2"/>
      </rPr>
      <t xml:space="preserve"> (or ΔT</t>
    </r>
    <r>
      <rPr>
        <vertAlign val="subscript"/>
        <sz val="10"/>
        <rFont val="Arial"/>
        <family val="2"/>
      </rPr>
      <t>C,max</t>
    </r>
    <r>
      <rPr>
        <sz val="10"/>
        <rFont val="Arial"/>
        <family val="2"/>
      </rPr>
      <t xml:space="preserve"> and ΔT</t>
    </r>
    <r>
      <rPr>
        <vertAlign val="subscript"/>
        <sz val="10"/>
        <rFont val="Arial"/>
        <family val="2"/>
      </rPr>
      <t>H,max</t>
    </r>
    <r>
      <rPr>
        <sz val="10"/>
        <rFont val="Arial"/>
        <family val="2"/>
      </rPr>
      <t>) for each grain type.</t>
    </r>
  </si>
  <si>
    <t>Accuracy requirements specified by the national responsible body for each grain type conform to the international standard.
Examiner to indicate reasons for deviations.</t>
  </si>
  <si>
    <r>
      <t>The MPE for each grain type has been scaled in accordance with the nationally-specified M</t>
    </r>
    <r>
      <rPr>
        <vertAlign val="subscript"/>
        <sz val="10"/>
        <rFont val="Arial"/>
        <family val="2"/>
      </rPr>
      <t>B</t>
    </r>
    <r>
      <rPr>
        <sz val="10"/>
        <rFont val="Arial"/>
        <family val="2"/>
      </rPr>
      <t xml:space="preserve"> and the recommended rounding method performed.</t>
    </r>
  </si>
  <si>
    <t xml:space="preserve">The manual must also include the following information:
(a) name and address of the manufacturer; 
(b) the type of the instrument with which it is intended to be used;
(c) date of issue; 
(d) the types of grain for which the instrument is designed to be used within the scope of national requirements; 
(e) the limitations of use (refer to OIML R xxx Part 1 for details). </t>
  </si>
  <si>
    <r>
      <t>The national responsible body has specified the basis moisture content (M</t>
    </r>
    <r>
      <rPr>
        <vertAlign val="subscript"/>
        <sz val="10"/>
        <rFont val="Arial"/>
        <family val="2"/>
      </rPr>
      <t>B</t>
    </r>
    <r>
      <rPr>
        <sz val="10"/>
        <rFont val="Arial"/>
        <family val="2"/>
      </rPr>
      <t>) for expressing the protein content of each grain type.
Examiner to append and/or reference the national specification.</t>
    </r>
  </si>
  <si>
    <r>
      <t>The grain types and the corresponding PMB measuring range that can be analysed by the submitted type of instrument</t>
    </r>
    <r>
      <rPr>
        <sz val="10"/>
        <rFont val="Arial"/>
        <family val="2"/>
      </rPr>
      <t xml:space="preserve"> has been declared by the manufacturer. 
The P</t>
    </r>
    <r>
      <rPr>
        <vertAlign val="subscript"/>
        <sz val="10"/>
        <rFont val="Arial"/>
        <family val="2"/>
      </rPr>
      <t>MB</t>
    </r>
    <r>
      <rPr>
        <sz val="10"/>
        <rFont val="Arial"/>
        <family val="2"/>
      </rPr>
      <t xml:space="preserve"> measuring range includes the range specified by the national responsible body for the grain type. 
Examiner to append and/or reference the manufacturer’s specification.</t>
    </r>
  </si>
  <si>
    <t>There is provision for only authorised persons to change grain calibrations. The security level for updating calibrations is the same as for software installation. 
There is provision for an error message to be automatically displayed if calibration constants are electronically corrupted. 
There is provision to make further measurements impossible.</t>
  </si>
  <si>
    <t>The following only applies if the previous answer is 'Yes'-
Implementation of the software fulfils the requirements for Traced Updates in D 31 clause 5.2.6.2.</t>
  </si>
  <si>
    <t>6.1.8(a)*</t>
  </si>
  <si>
    <t>6.1.8(b)*</t>
  </si>
  <si>
    <t>6.1.8(c)</t>
  </si>
  <si>
    <t>6.1.7(b)*</t>
  </si>
  <si>
    <t>Use of the protein measuring instrument in an open network is permitted.</t>
  </si>
  <si>
    <t>Regarding industry trading practices in the country where approval is sought:
Legally relevant measurement data may leave the measuring instrument and be stored or transmitted before they are used for commercial purposes.
The requirements in clauses 6.2.1 - 6.2.5 only apply if the answer is 'Yes'.</t>
  </si>
  <si>
    <t xml:space="preserve">The following only applies if the answer to 6.1.8(b) is 'Yes'-
The instrument is equipped with the required recording element(s). </t>
  </si>
  <si>
    <t>The following only applies if the answer 6.1.8(a) or 6.1.8(b) is 'Yes'-
Data storage and/or transmission is allowed to take place in an insecure environment.  NOTE: Ensure consistency with the answer in 6.1.7(b).</t>
  </si>
  <si>
    <t>6.1.8(d)*</t>
  </si>
  <si>
    <t>The following only applies if the answer to 6.1.8(d) is 'Yes'-
The national responsible body requires data to be protected by cryptographic means where instruments can be used in an open network.</t>
  </si>
  <si>
    <t>6.2.1</t>
  </si>
  <si>
    <t>6.2.2(a)</t>
  </si>
  <si>
    <t>6.2.2(b)</t>
  </si>
  <si>
    <t>6.2.3</t>
  </si>
  <si>
    <t>Applicable type(s) of grain:</t>
  </si>
  <si>
    <t>RandVibration</t>
  </si>
  <si>
    <t>BatteryV</t>
  </si>
  <si>
    <t xml:space="preserve">5  Examination details </t>
  </si>
  <si>
    <t xml:space="preserve">5.1 Examination checklist – metrological and technical requirements </t>
  </si>
  <si>
    <t>5.2 Examination checklist – software-controlled devices and security</t>
  </si>
  <si>
    <t>5.3 Examination checklist – documentation requirements</t>
  </si>
  <si>
    <t>6 Type evaluation tests</t>
  </si>
  <si>
    <t xml:space="preserve">6.1 Tests for time-related effects </t>
  </si>
  <si>
    <t xml:space="preserve">6.1.1 Instrument warm-up time </t>
  </si>
  <si>
    <t xml:space="preserve">6.1.2 Instrument drift and instability </t>
  </si>
  <si>
    <t xml:space="preserve">6.2 Tests for influence factor variations within the rated operating ranges </t>
  </si>
  <si>
    <t xml:space="preserve">6.2.1 Instrument levelling </t>
  </si>
  <si>
    <t xml:space="preserve">6.2.2 Cold </t>
  </si>
  <si>
    <t xml:space="preserve">6.2.3 Dry Heat </t>
  </si>
  <si>
    <t xml:space="preserve">6.2.4 Damp heat steady state </t>
  </si>
  <si>
    <t>6.2.5 AC mains voltage variations</t>
  </si>
  <si>
    <t>6.2.6 Variation in voltage supplied by external 12V and 24 V road vehicle batteries</t>
  </si>
  <si>
    <t xml:space="preserve">6.3  Tests for disturbances </t>
  </si>
  <si>
    <t xml:space="preserve">6.3.1 AC mains voltage dips and short interruptions </t>
  </si>
  <si>
    <t xml:space="preserve">6.3.2 Electrical Bursts </t>
  </si>
  <si>
    <t xml:space="preserve">6.3.3 Radiated, radio-frequency, electromagnetic fields </t>
  </si>
  <si>
    <t xml:space="preserve">6.3.4 Conducted, radio-frequency fields </t>
  </si>
  <si>
    <t>6.3.5 Electrostatic discharge</t>
  </si>
  <si>
    <t>6.3.6 Storage temperature</t>
  </si>
  <si>
    <t>6.3.7 Random vibration</t>
  </si>
  <si>
    <t>6.4 Tests to assess the submitted calibrations</t>
  </si>
  <si>
    <t>6.4.1 Accuracy and precision at reference conditions</t>
  </si>
  <si>
    <t xml:space="preserve">6.4.2 Sample temperature sensitivity </t>
  </si>
  <si>
    <t>5   EXAMINATION DETAILS</t>
  </si>
  <si>
    <t>5.1  Examination checklist - metrological and technical requirements</t>
  </si>
  <si>
    <t>5.2  Examination checklist - requirements for software-controlled devices and security</t>
  </si>
  <si>
    <t xml:space="preserve">5.3  Examination checklist - documentation requirements </t>
  </si>
  <si>
    <t>6  TYPE EVALUATION TESTS</t>
  </si>
  <si>
    <t xml:space="preserve">6.1  Tests for time-related effects </t>
  </si>
  <si>
    <t xml:space="preserve">6.1.1  Instrument warm-up time [ref. OIML R xxx Annex C clause C.4.1] </t>
  </si>
  <si>
    <t xml:space="preserve">6.1.2  Instrument drift and instability [ref. OIML R xxx Annex C clause C.4.2] </t>
  </si>
  <si>
    <t xml:space="preserve">6.2  Tests for influence factor variations within the rated operating ranges </t>
  </si>
  <si>
    <t xml:space="preserve">6.2.1  Instrument levelling [ref. OIML R xxx Annex C clause C.5.1] </t>
  </si>
  <si>
    <t xml:space="preserve">6.2.2  Cold [ref. OIML R xxx Annex C clause C.5.1] </t>
  </si>
  <si>
    <t xml:space="preserve">6.2.3  Dry heat [ref. OIML R xxx Annex C clause C.5.3] </t>
  </si>
  <si>
    <t xml:space="preserve">6.2.4  Damp heat [ref. OIML R xxx Annex C clause C.5.4] </t>
  </si>
  <si>
    <t xml:space="preserve">6.2.5  AC mains voltage variations [ref. OIML R xxx Annex C clause C.5.5] </t>
  </si>
  <si>
    <t xml:space="preserve">6.2.6  Variation in voltage supplied by external 12V and 24 V road vehicle batteries [ref. OIML R xxx Annex C clause C.5.6] </t>
  </si>
  <si>
    <t xml:space="preserve">6.3.2  Bursts (transients) on AC mains [ref. OIML R xxx Annex C clause C.6.2] </t>
  </si>
  <si>
    <t xml:space="preserve">6.3.3  Radiated, radio-frequency, electromagnetic fields [ref. OIML R xxx Annex C clause C.6.3] </t>
  </si>
  <si>
    <t xml:space="preserve">6.3.4  Conducted, radio-frequency, electromagnetic fields [ref. OIML R xxx Annex C clause C.6.5] </t>
  </si>
  <si>
    <t xml:space="preserve">6.3.5  Electrostatic discharges [ref. OIML R xxx Annex C clause C.6.5] </t>
  </si>
  <si>
    <t xml:space="preserve">6.3.6  Storage temperature (extreme shipping conditions) [ref. OIML R xxx Annex C clause C.6.6] </t>
  </si>
  <si>
    <t xml:space="preserve">6.3.7  Random vibrations [ref. OIML R xxx Annex C clause C.6.7] </t>
  </si>
  <si>
    <t>6.4  Tests to assess the submitted calibrations</t>
  </si>
  <si>
    <t xml:space="preserve">6.4.1  Accuracy and precision [ref. OIML R xxx Annex C clause C.7.1] </t>
  </si>
  <si>
    <t xml:space="preserve">6.4.2  Sample temperature sensitivity (STS) [OIML Rxxx-2, clause C.7.2] </t>
  </si>
  <si>
    <t>All faults within limits</t>
  </si>
  <si>
    <t>All faults within
limits (Yes / no)</t>
  </si>
  <si>
    <t>Fault limits</t>
  </si>
  <si>
    <t xml:space="preserve">7.3.1  AC mains voltage dips and short interruptions [ref. OIML R xxx Annex C clause C.6.1] </t>
  </si>
  <si>
    <t xml:space="preserve">7.3   Tests for disturbances </t>
  </si>
  <si>
    <t>All faults within 
limit (Yes / no)</t>
  </si>
  <si>
    <t>All faults within 
limits (Yes / no)</t>
  </si>
  <si>
    <t>Sample
info</t>
  </si>
  <si>
    <t>Within limit
(Yes / no)</t>
  </si>
  <si>
    <r>
      <rPr>
        <sz val="8"/>
        <rFont val="Arial"/>
        <family val="2"/>
      </rPr>
      <t>Within limit</t>
    </r>
    <r>
      <rPr>
        <sz val="9"/>
        <rFont val="Arial"/>
        <family val="2"/>
      </rPr>
      <t xml:space="preserve">
(Yes / no)</t>
    </r>
  </si>
  <si>
    <t>The calibration constants that are adjustable and unique calibration names, or calibration version numbers can be displayed and printed on demand.</t>
  </si>
  <si>
    <t>Random vibration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</si>
</sst>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d/mm/yy;@"/>
    <numFmt numFmtId="166" formatCode="hh:mm:ss;@"/>
    <numFmt numFmtId="167" formatCode="[$-C09]dd\-mmmm\-yyyy;@"/>
    <numFmt numFmtId="168" formatCode="General\ &quot;V/m&quot;"/>
    <numFmt numFmtId="169" formatCode="0.0E+00"/>
  </numFmts>
  <fonts count="28" x14ac:knownFonts="1">
    <font>
      <sz val="10"/>
      <name val="Arial"/>
      <family val="2"/>
    </font>
    <font>
      <u/>
      <sz val="10"/>
      <color indexed="12"/>
      <name val="Arial"/>
    </font>
    <font>
      <sz val="8"/>
      <name val="Arial"/>
      <family val="2"/>
    </font>
    <font>
      <b/>
      <sz val="10"/>
      <name val="Arial"/>
      <family val="2"/>
    </font>
    <font>
      <sz val="7.5"/>
      <name val="Arial"/>
      <family val="2"/>
    </font>
    <font>
      <sz val="10"/>
      <name val="Arial Narrow"/>
      <family val="2"/>
    </font>
    <font>
      <vertAlign val="subscript"/>
      <sz val="10"/>
      <name val="Arial"/>
      <family val="2"/>
    </font>
    <font>
      <vertAlign val="superscript"/>
      <sz val="10"/>
      <name val="Arial"/>
      <family val="2"/>
    </font>
    <font>
      <b/>
      <sz val="10"/>
      <color indexed="81"/>
      <name val="Tahoma"/>
    </font>
    <font>
      <sz val="10"/>
      <color indexed="81"/>
      <name val="Tahoma"/>
    </font>
    <font>
      <sz val="10"/>
      <name val="Arial"/>
      <family val="2"/>
    </font>
    <font>
      <b/>
      <sz val="11"/>
      <name val="Arial"/>
      <family val="2"/>
    </font>
    <font>
      <sz val="11"/>
      <name val="Arial"/>
      <family val="2"/>
    </font>
    <font>
      <sz val="9"/>
      <name val="Arial"/>
      <family val="2"/>
    </font>
    <font>
      <sz val="4"/>
      <name val="Arial"/>
      <family val="2"/>
    </font>
    <font>
      <u/>
      <sz val="11"/>
      <color indexed="12"/>
      <name val="Arial"/>
      <family val="2"/>
    </font>
    <font>
      <sz val="10"/>
      <name val="Arial"/>
      <family val="2"/>
    </font>
    <font>
      <vertAlign val="subscript"/>
      <sz val="11"/>
      <name val="Arial"/>
      <family val="2"/>
    </font>
    <font>
      <b/>
      <vertAlign val="subscript"/>
      <sz val="10"/>
      <name val="Arial"/>
      <family val="2"/>
    </font>
    <font>
      <sz val="9"/>
      <name val="Arial Narrow"/>
      <family val="2"/>
    </font>
    <font>
      <vertAlign val="subscript"/>
      <sz val="9"/>
      <name val="Arial Narrow"/>
      <family val="2"/>
    </font>
    <font>
      <i/>
      <sz val="10"/>
      <name val="Arial"/>
      <family val="2"/>
    </font>
    <font>
      <b/>
      <sz val="10"/>
      <name val="Arial Bold"/>
    </font>
    <font>
      <u/>
      <sz val="10"/>
      <color indexed="12"/>
      <name val="Arial"/>
      <family val="2"/>
    </font>
    <font>
      <sz val="10"/>
      <name val="Arial"/>
      <family val="2"/>
    </font>
    <font>
      <sz val="10"/>
      <name val="Calibri"/>
      <family val="2"/>
    </font>
    <font>
      <sz val="10"/>
      <color indexed="81"/>
      <name val="Tahoma"/>
      <family val="2"/>
    </font>
    <font>
      <b/>
      <sz val="10"/>
      <color indexed="81"/>
      <name val="Tahoma"/>
      <family val="2"/>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8" tint="0.79998168889431442"/>
        <bgColor indexed="64"/>
      </patternFill>
    </fill>
    <fill>
      <patternFill patternType="solid">
        <fgColor theme="1" tint="0.499984740745262"/>
        <bgColor indexed="64"/>
      </patternFill>
    </fill>
    <fill>
      <patternFill patternType="solid">
        <fgColor theme="5" tint="0.79998168889431442"/>
        <bgColor indexed="64"/>
      </patternFill>
    </fill>
    <fill>
      <patternFill patternType="solid">
        <fgColor theme="7" tint="0.79998168889431442"/>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12"/>
      </left>
      <right style="thin">
        <color indexed="12"/>
      </right>
      <top style="thin">
        <color indexed="12"/>
      </top>
      <bottom style="thin">
        <color indexed="12"/>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12"/>
      </left>
      <right style="thin">
        <color indexed="12"/>
      </right>
      <top/>
      <bottom style="thin">
        <color indexed="12"/>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12"/>
      </right>
      <top style="thin">
        <color indexed="64"/>
      </top>
      <bottom style="thin">
        <color indexed="12"/>
      </bottom>
      <diagonal/>
    </border>
    <border>
      <left style="thin">
        <color indexed="12"/>
      </left>
      <right style="thin">
        <color indexed="12"/>
      </right>
      <top style="thin">
        <color indexed="64"/>
      </top>
      <bottom style="thin">
        <color indexed="12"/>
      </bottom>
      <diagonal/>
    </border>
    <border>
      <left style="thin">
        <color indexed="12"/>
      </left>
      <right style="thin">
        <color indexed="64"/>
      </right>
      <top style="thin">
        <color indexed="64"/>
      </top>
      <bottom style="thin">
        <color indexed="12"/>
      </bottom>
      <diagonal/>
    </border>
    <border>
      <left style="thin">
        <color indexed="64"/>
      </left>
      <right style="thin">
        <color indexed="12"/>
      </right>
      <top style="thin">
        <color indexed="12"/>
      </top>
      <bottom style="thin">
        <color indexed="12"/>
      </bottom>
      <diagonal/>
    </border>
    <border>
      <left style="thin">
        <color indexed="12"/>
      </left>
      <right style="thin">
        <color indexed="64"/>
      </right>
      <top style="thin">
        <color indexed="12"/>
      </top>
      <bottom style="thin">
        <color indexed="12"/>
      </bottom>
      <diagonal/>
    </border>
    <border>
      <left style="thin">
        <color indexed="64"/>
      </left>
      <right style="thin">
        <color indexed="12"/>
      </right>
      <top style="thin">
        <color indexed="12"/>
      </top>
      <bottom style="thin">
        <color indexed="64"/>
      </bottom>
      <diagonal/>
    </border>
    <border>
      <left style="thin">
        <color indexed="12"/>
      </left>
      <right style="thin">
        <color indexed="12"/>
      </right>
      <top style="thin">
        <color indexed="12"/>
      </top>
      <bottom style="thin">
        <color indexed="64"/>
      </bottom>
      <diagonal/>
    </border>
    <border>
      <left style="thin">
        <color indexed="12"/>
      </left>
      <right style="thin">
        <color indexed="64"/>
      </right>
      <top style="thin">
        <color indexed="12"/>
      </top>
      <bottom style="thin">
        <color indexed="64"/>
      </bottom>
      <diagonal/>
    </border>
    <border>
      <left style="thin">
        <color indexed="64"/>
      </left>
      <right style="thin">
        <color indexed="64"/>
      </right>
      <top style="thin">
        <color indexed="64"/>
      </top>
      <bottom style="thin">
        <color indexed="12"/>
      </bottom>
      <diagonal/>
    </border>
    <border>
      <left style="thin">
        <color indexed="64"/>
      </left>
      <right style="thin">
        <color indexed="64"/>
      </right>
      <top style="thin">
        <color indexed="12"/>
      </top>
      <bottom style="thin">
        <color indexed="12"/>
      </bottom>
      <diagonal/>
    </border>
    <border>
      <left style="thin">
        <color indexed="64"/>
      </left>
      <right style="thin">
        <color indexed="64"/>
      </right>
      <top style="thin">
        <color indexed="12"/>
      </top>
      <bottom style="thin">
        <color indexed="64"/>
      </bottom>
      <diagonal/>
    </border>
    <border>
      <left style="thin">
        <color indexed="64"/>
      </left>
      <right style="thin">
        <color indexed="12"/>
      </right>
      <top/>
      <bottom style="thin">
        <color indexed="12"/>
      </bottom>
      <diagonal/>
    </border>
    <border>
      <left style="thin">
        <color indexed="12"/>
      </left>
      <right/>
      <top/>
      <bottom style="thin">
        <color indexed="12"/>
      </bottom>
      <diagonal/>
    </border>
    <border>
      <left style="thin">
        <color indexed="12"/>
      </left>
      <right/>
      <top style="thin">
        <color indexed="12"/>
      </top>
      <bottom style="thin">
        <color indexed="12"/>
      </bottom>
      <diagonal/>
    </border>
    <border>
      <left style="thin">
        <color indexed="12"/>
      </left>
      <right/>
      <top style="thin">
        <color indexed="12"/>
      </top>
      <bottom style="thin">
        <color indexed="64"/>
      </bottom>
      <diagonal/>
    </border>
    <border>
      <left style="thin">
        <color indexed="12"/>
      </left>
      <right/>
      <top style="thin">
        <color indexed="64"/>
      </top>
      <bottom style="thin">
        <color indexed="12"/>
      </bottom>
      <diagonal/>
    </border>
    <border>
      <left style="thin">
        <color indexed="64"/>
      </left>
      <right style="thin">
        <color indexed="12"/>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dotted">
        <color indexed="64"/>
      </bottom>
      <diagonal/>
    </border>
    <border>
      <left/>
      <right/>
      <top style="dotted">
        <color indexed="64"/>
      </top>
      <bottom style="dotted">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12"/>
      </left>
      <right style="thin">
        <color indexed="12"/>
      </right>
      <top style="thin">
        <color indexed="64"/>
      </top>
      <bottom style="thin">
        <color indexed="64"/>
      </bottom>
      <diagonal/>
    </border>
    <border>
      <left style="thin">
        <color indexed="64"/>
      </left>
      <right style="thin">
        <color theme="4"/>
      </right>
      <top style="thin">
        <color indexed="64"/>
      </top>
      <bottom style="thin">
        <color theme="4"/>
      </bottom>
      <diagonal/>
    </border>
    <border>
      <left style="thin">
        <color theme="4"/>
      </left>
      <right style="thin">
        <color theme="4"/>
      </right>
      <top style="thin">
        <color indexed="64"/>
      </top>
      <bottom style="thin">
        <color theme="4"/>
      </bottom>
      <diagonal/>
    </border>
    <border>
      <left style="thin">
        <color indexed="64"/>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style="thin">
        <color theme="4"/>
      </left>
      <right style="thin">
        <color indexed="64"/>
      </right>
      <top style="thin">
        <color indexed="64"/>
      </top>
      <bottom style="thin">
        <color theme="4"/>
      </bottom>
      <diagonal/>
    </border>
    <border>
      <left style="thin">
        <color indexed="64"/>
      </left>
      <right style="thin">
        <color theme="8"/>
      </right>
      <top style="thin">
        <color indexed="64"/>
      </top>
      <bottom style="thin">
        <color theme="8"/>
      </bottom>
      <diagonal/>
    </border>
    <border>
      <left style="thin">
        <color theme="8"/>
      </left>
      <right style="thin">
        <color indexed="64"/>
      </right>
      <top style="thin">
        <color indexed="64"/>
      </top>
      <bottom style="thin">
        <color theme="8"/>
      </bottom>
      <diagonal/>
    </border>
    <border>
      <left style="thin">
        <color indexed="64"/>
      </left>
      <right style="thin">
        <color theme="8"/>
      </right>
      <top style="thin">
        <color theme="8"/>
      </top>
      <bottom style="thin">
        <color theme="8"/>
      </bottom>
      <diagonal/>
    </border>
    <border>
      <left style="thin">
        <color theme="8"/>
      </left>
      <right style="thin">
        <color indexed="64"/>
      </right>
      <top style="thin">
        <color theme="8"/>
      </top>
      <bottom style="thin">
        <color theme="8"/>
      </bottom>
      <diagonal/>
    </border>
    <border>
      <left style="thin">
        <color theme="4"/>
      </left>
      <right style="thin">
        <color indexed="64"/>
      </right>
      <top style="thin">
        <color theme="4"/>
      </top>
      <bottom style="thin">
        <color theme="4"/>
      </bottom>
      <diagonal/>
    </border>
    <border>
      <left style="thin">
        <color indexed="64"/>
      </left>
      <right style="thin">
        <color theme="4"/>
      </right>
      <top style="thin">
        <color theme="4"/>
      </top>
      <bottom style="medium">
        <color indexed="64"/>
      </bottom>
      <diagonal/>
    </border>
    <border>
      <left style="thin">
        <color theme="4"/>
      </left>
      <right style="thin">
        <color theme="4"/>
      </right>
      <top style="thin">
        <color theme="4"/>
      </top>
      <bottom style="medium">
        <color indexed="64"/>
      </bottom>
      <diagonal/>
    </border>
    <border>
      <left style="thin">
        <color theme="4"/>
      </left>
      <right style="thin">
        <color indexed="64"/>
      </right>
      <top style="thin">
        <color theme="4"/>
      </top>
      <bottom style="medium">
        <color indexed="64"/>
      </bottom>
      <diagonal/>
    </border>
    <border>
      <left style="thin">
        <color indexed="64"/>
      </left>
      <right style="thin">
        <color theme="8"/>
      </right>
      <top style="thin">
        <color theme="8"/>
      </top>
      <bottom style="medium">
        <color indexed="64"/>
      </bottom>
      <diagonal/>
    </border>
    <border>
      <left style="thin">
        <color theme="8"/>
      </left>
      <right style="thin">
        <color indexed="64"/>
      </right>
      <top style="thin">
        <color theme="8"/>
      </top>
      <bottom style="medium">
        <color indexed="64"/>
      </bottom>
      <diagonal/>
    </border>
    <border>
      <left style="thin">
        <color theme="4"/>
      </left>
      <right style="thin">
        <color theme="4"/>
      </right>
      <top/>
      <bottom style="thin">
        <color theme="4"/>
      </bottom>
      <diagonal/>
    </border>
    <border>
      <left style="thin">
        <color indexed="64"/>
      </left>
      <right/>
      <top style="thin">
        <color indexed="64"/>
      </top>
      <bottom style="thin">
        <color theme="8"/>
      </bottom>
      <diagonal/>
    </border>
    <border>
      <left style="thin">
        <color indexed="64"/>
      </left>
      <right/>
      <top style="thin">
        <color theme="8"/>
      </top>
      <bottom style="thin">
        <color theme="8"/>
      </bottom>
      <diagonal/>
    </border>
    <border>
      <left style="thin">
        <color indexed="64"/>
      </left>
      <right/>
      <top style="thin">
        <color theme="8"/>
      </top>
      <bottom style="medium">
        <color indexed="64"/>
      </bottom>
      <diagonal/>
    </border>
    <border>
      <left/>
      <right style="thin">
        <color indexed="64"/>
      </right>
      <top style="thin">
        <color indexed="64"/>
      </top>
      <bottom style="thin">
        <color theme="8"/>
      </bottom>
      <diagonal/>
    </border>
    <border>
      <left/>
      <right style="thin">
        <color indexed="64"/>
      </right>
      <top style="thin">
        <color theme="8"/>
      </top>
      <bottom style="thin">
        <color theme="8"/>
      </bottom>
      <diagonal/>
    </border>
    <border>
      <left/>
      <right style="thin">
        <color indexed="64"/>
      </right>
      <top style="thin">
        <color theme="8"/>
      </top>
      <bottom style="medium">
        <color indexed="64"/>
      </bottom>
      <diagonal/>
    </border>
    <border>
      <left style="thin">
        <color theme="8"/>
      </left>
      <right/>
      <top style="thin">
        <color indexed="64"/>
      </top>
      <bottom style="thin">
        <color theme="8"/>
      </bottom>
      <diagonal/>
    </border>
    <border>
      <left style="thin">
        <color theme="8"/>
      </left>
      <right/>
      <top style="thin">
        <color theme="8"/>
      </top>
      <bottom style="thin">
        <color theme="8"/>
      </bottom>
      <diagonal/>
    </border>
    <border>
      <left style="thin">
        <color theme="8"/>
      </left>
      <right/>
      <top style="thin">
        <color theme="8"/>
      </top>
      <bottom style="medium">
        <color indexed="64"/>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s>
  <cellStyleXfs count="2">
    <xf numFmtId="0" fontId="0" fillId="0" borderId="0"/>
    <xf numFmtId="0" fontId="1" fillId="0" borderId="0" applyNumberFormat="0" applyFill="0" applyBorder="0" applyAlignment="0" applyProtection="0">
      <alignment vertical="top"/>
      <protection locked="0"/>
    </xf>
  </cellStyleXfs>
  <cellXfs count="917">
    <xf numFmtId="0" fontId="0" fillId="0" borderId="0" xfId="0"/>
    <xf numFmtId="0" fontId="0" fillId="2" borderId="1" xfId="0" applyFill="1" applyBorder="1" applyProtection="1">
      <protection locked="0"/>
    </xf>
    <xf numFmtId="0" fontId="0" fillId="0" borderId="0" xfId="0" applyFill="1"/>
    <xf numFmtId="0" fontId="0" fillId="2" borderId="1" xfId="0" applyFill="1" applyBorder="1" applyProtection="1"/>
    <xf numFmtId="0" fontId="0" fillId="0" borderId="0" xfId="0" applyFill="1" applyBorder="1" applyAlignment="1" applyProtection="1">
      <alignment horizontal="center"/>
    </xf>
    <xf numFmtId="0" fontId="0" fillId="0" borderId="0" xfId="0" applyFill="1" applyAlignment="1" applyProtection="1">
      <alignment horizontal="center"/>
    </xf>
    <xf numFmtId="0" fontId="0" fillId="0" borderId="0" xfId="0" applyFill="1" applyProtection="1"/>
    <xf numFmtId="0" fontId="12" fillId="0" borderId="0" xfId="0" applyFont="1" applyFill="1"/>
    <xf numFmtId="0" fontId="12" fillId="0" borderId="1" xfId="0" applyFont="1" applyFill="1" applyBorder="1" applyProtection="1">
      <protection locked="0"/>
    </xf>
    <xf numFmtId="0" fontId="10" fillId="0" borderId="0" xfId="0" applyFont="1" applyFill="1"/>
    <xf numFmtId="0" fontId="14" fillId="0" borderId="0" xfId="0" applyFont="1" applyFill="1"/>
    <xf numFmtId="0" fontId="12" fillId="0" borderId="0" xfId="0" applyFont="1" applyFill="1" applyAlignment="1">
      <alignment horizontal="left"/>
    </xf>
    <xf numFmtId="0" fontId="11" fillId="0" borderId="0" xfId="0" applyFont="1" applyFill="1"/>
    <xf numFmtId="0" fontId="3" fillId="0" borderId="0" xfId="0" applyFont="1" applyFill="1"/>
    <xf numFmtId="0" fontId="12" fillId="0" borderId="0" xfId="0" applyFont="1" applyFill="1" applyAlignment="1">
      <alignment horizontal="right"/>
    </xf>
    <xf numFmtId="0" fontId="12" fillId="0" borderId="0" xfId="0" applyFont="1" applyFill="1" applyBorder="1" applyAlignment="1">
      <alignment horizontal="right"/>
    </xf>
    <xf numFmtId="0" fontId="12" fillId="0" borderId="2" xfId="0" applyFont="1" applyFill="1" applyBorder="1" applyAlignment="1">
      <alignment horizontal="right"/>
    </xf>
    <xf numFmtId="0" fontId="14" fillId="0" borderId="0" xfId="0" applyFont="1" applyFill="1" applyBorder="1" applyAlignment="1">
      <alignment horizontal="right"/>
    </xf>
    <xf numFmtId="0" fontId="14" fillId="0" borderId="3" xfId="0" applyFont="1" applyFill="1" applyBorder="1" applyAlignment="1" applyProtection="1">
      <alignment horizontal="center"/>
    </xf>
    <xf numFmtId="0" fontId="14" fillId="0" borderId="4" xfId="0" applyFont="1" applyFill="1" applyBorder="1" applyAlignment="1" applyProtection="1">
      <alignment horizontal="center"/>
    </xf>
    <xf numFmtId="0" fontId="12" fillId="0" borderId="5" xfId="0" applyFont="1" applyFill="1" applyBorder="1" applyAlignment="1">
      <alignment horizontal="center"/>
    </xf>
    <xf numFmtId="0" fontId="14" fillId="0" borderId="0" xfId="0" applyFont="1" applyFill="1" applyBorder="1" applyAlignment="1" applyProtection="1">
      <alignment horizontal="center"/>
    </xf>
    <xf numFmtId="0" fontId="12" fillId="0" borderId="0" xfId="0" applyFont="1" applyFill="1" applyBorder="1"/>
    <xf numFmtId="0" fontId="14" fillId="0" borderId="6" xfId="0" applyFont="1" applyFill="1" applyBorder="1" applyAlignment="1" applyProtection="1">
      <alignment horizontal="center"/>
    </xf>
    <xf numFmtId="0" fontId="11" fillId="0" borderId="0" xfId="0" applyFont="1" applyFill="1" applyAlignment="1">
      <alignment horizontal="left"/>
    </xf>
    <xf numFmtId="0" fontId="15" fillId="0" borderId="0" xfId="1" quotePrefix="1" applyFont="1" applyFill="1" applyAlignment="1" applyProtection="1">
      <alignment horizontal="left"/>
    </xf>
    <xf numFmtId="0" fontId="11" fillId="0" borderId="1" xfId="0" applyFont="1" applyFill="1" applyBorder="1" applyAlignment="1">
      <alignment horizontal="center"/>
    </xf>
    <xf numFmtId="0" fontId="12" fillId="0" borderId="1" xfId="0" applyFont="1" applyFill="1" applyBorder="1" applyAlignment="1">
      <alignment horizontal="left"/>
    </xf>
    <xf numFmtId="0" fontId="12" fillId="0" borderId="7" xfId="0" applyFont="1" applyFill="1" applyBorder="1" applyAlignment="1"/>
    <xf numFmtId="0" fontId="12" fillId="0" borderId="3" xfId="0" applyFont="1" applyFill="1" applyBorder="1" applyAlignment="1"/>
    <xf numFmtId="0" fontId="12" fillId="0" borderId="8" xfId="0" applyFont="1" applyFill="1" applyBorder="1" applyAlignment="1"/>
    <xf numFmtId="0" fontId="12" fillId="0" borderId="7" xfId="0" applyFont="1" applyFill="1" applyBorder="1" applyAlignment="1">
      <alignment horizontal="left"/>
    </xf>
    <xf numFmtId="0" fontId="12" fillId="0" borderId="7" xfId="0" applyFont="1" applyFill="1" applyBorder="1" applyAlignment="1">
      <alignment horizontal="left" vertical="top" wrapText="1"/>
    </xf>
    <xf numFmtId="0" fontId="12" fillId="0" borderId="7" xfId="0" applyFont="1" applyFill="1" applyBorder="1" applyAlignment="1">
      <alignment vertical="top"/>
    </xf>
    <xf numFmtId="0" fontId="12" fillId="0" borderId="3" xfId="0" applyFont="1" applyFill="1" applyBorder="1" applyAlignment="1">
      <alignment vertical="top"/>
    </xf>
    <xf numFmtId="0" fontId="12" fillId="0" borderId="8" xfId="0" applyFont="1" applyFill="1" applyBorder="1" applyAlignment="1">
      <alignment vertical="top"/>
    </xf>
    <xf numFmtId="0" fontId="16" fillId="0" borderId="3" xfId="0" applyFont="1" applyFill="1" applyBorder="1" applyAlignment="1"/>
    <xf numFmtId="0" fontId="14" fillId="0" borderId="0" xfId="0" applyFont="1" applyFill="1" applyBorder="1" applyAlignment="1" applyProtection="1">
      <alignment horizontal="left" vertical="top"/>
    </xf>
    <xf numFmtId="0" fontId="12" fillId="0" borderId="0" xfId="0" applyFont="1" applyFill="1" applyAlignment="1" applyProtection="1">
      <alignment horizontal="left" vertical="top"/>
    </xf>
    <xf numFmtId="0" fontId="11" fillId="0" borderId="0" xfId="0" applyFont="1" applyFill="1" applyAlignment="1" applyProtection="1">
      <alignment horizontal="left" vertical="top"/>
    </xf>
    <xf numFmtId="0" fontId="15" fillId="0" borderId="0" xfId="1" quotePrefix="1" applyFont="1" applyFill="1" applyAlignment="1" applyProtection="1">
      <alignment horizontal="left" vertical="top"/>
    </xf>
    <xf numFmtId="0" fontId="14" fillId="0" borderId="0" xfId="0" applyFont="1" applyFill="1" applyAlignment="1" applyProtection="1">
      <alignment horizontal="left" vertical="top"/>
    </xf>
    <xf numFmtId="0" fontId="3" fillId="0" borderId="0" xfId="0" applyFont="1" applyFill="1" applyAlignment="1" applyProtection="1">
      <alignment horizontal="left" vertical="top"/>
    </xf>
    <xf numFmtId="0" fontId="10" fillId="0" borderId="0" xfId="0" applyFont="1" applyFill="1" applyAlignment="1" applyProtection="1">
      <alignment horizontal="left" vertical="top"/>
    </xf>
    <xf numFmtId="0" fontId="10" fillId="0" borderId="0" xfId="0" applyFont="1" applyFill="1" applyBorder="1" applyAlignment="1" applyProtection="1">
      <alignment horizontal="left" vertical="top"/>
    </xf>
    <xf numFmtId="0" fontId="10" fillId="0" borderId="1" xfId="0" applyFont="1" applyFill="1" applyBorder="1" applyAlignment="1" applyProtection="1">
      <alignment horizontal="left" vertical="top"/>
    </xf>
    <xf numFmtId="0" fontId="10" fillId="0" borderId="5" xfId="0" applyFont="1" applyFill="1" applyBorder="1" applyAlignment="1" applyProtection="1">
      <alignment horizontal="left" vertical="top"/>
    </xf>
    <xf numFmtId="0" fontId="10" fillId="0" borderId="9" xfId="0" applyFont="1" applyFill="1" applyBorder="1" applyAlignment="1" applyProtection="1">
      <alignment horizontal="left" vertical="top"/>
    </xf>
    <xf numFmtId="0" fontId="10" fillId="0" borderId="10" xfId="0" applyFont="1" applyFill="1" applyBorder="1" applyAlignment="1" applyProtection="1">
      <alignment horizontal="left" vertical="top"/>
    </xf>
    <xf numFmtId="0" fontId="3" fillId="0" borderId="1" xfId="0" applyFont="1" applyFill="1" applyBorder="1" applyAlignment="1" applyProtection="1">
      <alignment horizontal="left" vertical="top"/>
    </xf>
    <xf numFmtId="0" fontId="3" fillId="0" borderId="0" xfId="0" applyFont="1" applyFill="1" applyAlignment="1" applyProtection="1">
      <alignment horizontal="center" vertical="top"/>
    </xf>
    <xf numFmtId="0" fontId="0" fillId="0" borderId="8" xfId="0" applyFill="1" applyBorder="1" applyAlignment="1">
      <alignment horizontal="center"/>
    </xf>
    <xf numFmtId="0" fontId="0" fillId="0" borderId="0" xfId="0" applyFill="1" applyAlignment="1"/>
    <xf numFmtId="0" fontId="0" fillId="0" borderId="0" xfId="0" applyFill="1" applyAlignment="1">
      <alignment horizontal="center"/>
    </xf>
    <xf numFmtId="0" fontId="5" fillId="0" borderId="0" xfId="0" applyFont="1" applyFill="1" applyBorder="1" applyAlignment="1">
      <alignment horizontal="center"/>
    </xf>
    <xf numFmtId="0" fontId="0" fillId="0" borderId="0" xfId="0" applyFill="1" applyBorder="1" applyAlignment="1">
      <alignment horizontal="center"/>
    </xf>
    <xf numFmtId="0" fontId="5" fillId="0" borderId="0" xfId="0" applyFont="1" applyFill="1" applyProtection="1"/>
    <xf numFmtId="0" fontId="5" fillId="0" borderId="0" xfId="0" applyFont="1" applyFill="1" applyBorder="1"/>
    <xf numFmtId="0" fontId="0" fillId="0" borderId="7" xfId="0" applyFill="1" applyBorder="1" applyAlignment="1">
      <alignment horizontal="center"/>
    </xf>
    <xf numFmtId="0" fontId="0" fillId="0" borderId="3" xfId="0" applyFill="1" applyBorder="1" applyAlignment="1">
      <alignment horizontal="center"/>
    </xf>
    <xf numFmtId="0" fontId="0" fillId="0" borderId="9" xfId="0" applyFill="1" applyBorder="1" applyAlignment="1">
      <alignment horizontal="center"/>
    </xf>
    <xf numFmtId="0" fontId="0" fillId="0" borderId="1" xfId="0" applyFill="1" applyBorder="1" applyAlignment="1">
      <alignment horizontal="center"/>
    </xf>
    <xf numFmtId="0" fontId="0" fillId="0" borderId="11" xfId="0" applyFill="1" applyBorder="1" applyAlignment="1">
      <alignment horizontal="center"/>
    </xf>
    <xf numFmtId="0" fontId="0" fillId="0" borderId="1" xfId="0" applyFill="1" applyBorder="1"/>
    <xf numFmtId="0" fontId="0" fillId="0" borderId="12" xfId="0" applyFill="1" applyBorder="1"/>
    <xf numFmtId="0" fontId="0" fillId="0" borderId="0" xfId="0" applyFill="1" applyBorder="1"/>
    <xf numFmtId="0" fontId="0" fillId="0" borderId="10" xfId="0" applyFill="1" applyBorder="1" applyAlignment="1">
      <alignment horizontal="center"/>
    </xf>
    <xf numFmtId="0" fontId="0" fillId="0" borderId="1" xfId="0" applyFill="1" applyBorder="1" applyAlignment="1">
      <alignment horizontal="left" vertical="center"/>
    </xf>
    <xf numFmtId="0" fontId="0" fillId="0" borderId="10" xfId="0" applyFill="1" applyBorder="1"/>
    <xf numFmtId="0" fontId="0" fillId="0" borderId="1" xfId="0" applyFill="1" applyBorder="1" applyAlignment="1"/>
    <xf numFmtId="0" fontId="5" fillId="0" borderId="10" xfId="0" applyFont="1" applyFill="1" applyBorder="1" applyAlignment="1">
      <alignment horizontal="center"/>
    </xf>
    <xf numFmtId="0" fontId="5" fillId="0" borderId="1" xfId="0" applyFont="1" applyFill="1" applyBorder="1" applyAlignment="1">
      <alignment horizontal="center"/>
    </xf>
    <xf numFmtId="2" fontId="0" fillId="0" borderId="13" xfId="0" applyNumberFormat="1" applyFill="1" applyBorder="1"/>
    <xf numFmtId="0" fontId="0" fillId="0" borderId="7" xfId="0" applyFill="1" applyBorder="1" applyAlignment="1"/>
    <xf numFmtId="0" fontId="0" fillId="0" borderId="3" xfId="0" applyFill="1" applyBorder="1" applyAlignment="1"/>
    <xf numFmtId="0" fontId="0" fillId="0" borderId="4" xfId="0" applyFill="1" applyBorder="1" applyAlignment="1">
      <alignment horizontal="left" vertical="center"/>
    </xf>
    <xf numFmtId="0" fontId="0" fillId="0" borderId="4" xfId="0" applyFill="1" applyBorder="1" applyAlignment="1">
      <alignment horizontal="center"/>
    </xf>
    <xf numFmtId="0" fontId="0" fillId="0" borderId="4" xfId="0" applyFill="1" applyBorder="1"/>
    <xf numFmtId="2" fontId="0" fillId="3" borderId="1" xfId="0" applyNumberFormat="1" applyFill="1" applyBorder="1" applyProtection="1">
      <protection locked="0"/>
    </xf>
    <xf numFmtId="0" fontId="0" fillId="3" borderId="7" xfId="0" applyFill="1" applyBorder="1" applyAlignment="1" applyProtection="1">
      <alignment horizontal="center"/>
      <protection locked="0"/>
    </xf>
    <xf numFmtId="0" fontId="0" fillId="3" borderId="1" xfId="0" applyFill="1" applyBorder="1"/>
    <xf numFmtId="0" fontId="0" fillId="3" borderId="1" xfId="0" applyFill="1" applyBorder="1" applyAlignment="1">
      <alignment horizontal="center"/>
    </xf>
    <xf numFmtId="0" fontId="0" fillId="3" borderId="1" xfId="0" applyFill="1" applyBorder="1" applyProtection="1">
      <protection locked="0"/>
    </xf>
    <xf numFmtId="0" fontId="0" fillId="3" borderId="7" xfId="0" applyFill="1" applyBorder="1" applyProtection="1">
      <protection locked="0"/>
    </xf>
    <xf numFmtId="0" fontId="0" fillId="3" borderId="11" xfId="0" applyFill="1" applyBorder="1" applyProtection="1">
      <protection locked="0"/>
    </xf>
    <xf numFmtId="0" fontId="0" fillId="3" borderId="14" xfId="0" applyFill="1" applyBorder="1" applyProtection="1">
      <protection locked="0"/>
    </xf>
    <xf numFmtId="0" fontId="0" fillId="3" borderId="15" xfId="0" applyFill="1" applyBorder="1" applyAlignment="1" applyProtection="1">
      <alignment horizontal="center"/>
      <protection locked="0"/>
    </xf>
    <xf numFmtId="0" fontId="0" fillId="3" borderId="16" xfId="0" applyFill="1" applyBorder="1" applyAlignment="1" applyProtection="1">
      <alignment horizontal="center"/>
      <protection locked="0"/>
    </xf>
    <xf numFmtId="0" fontId="0" fillId="3" borderId="17" xfId="0" applyFill="1" applyBorder="1" applyProtection="1">
      <protection locked="0"/>
    </xf>
    <xf numFmtId="0" fontId="0" fillId="3" borderId="18" xfId="0" applyFill="1" applyBorder="1" applyAlignment="1" applyProtection="1">
      <alignment horizontal="center"/>
      <protection locked="0"/>
    </xf>
    <xf numFmtId="0" fontId="0" fillId="3" borderId="19" xfId="0" applyFill="1" applyBorder="1" applyAlignment="1" applyProtection="1">
      <alignment horizontal="center"/>
      <protection locked="0"/>
    </xf>
    <xf numFmtId="0" fontId="3" fillId="0" borderId="0" xfId="0" applyFont="1" applyFill="1" applyProtection="1"/>
    <xf numFmtId="0" fontId="0" fillId="0" borderId="1" xfId="0" applyFill="1" applyBorder="1" applyAlignment="1" applyProtection="1">
      <alignment horizontal="center"/>
    </xf>
    <xf numFmtId="0" fontId="5" fillId="0" borderId="0" xfId="0" applyFont="1" applyFill="1" applyBorder="1" applyProtection="1"/>
    <xf numFmtId="0" fontId="0" fillId="0" borderId="10" xfId="0" applyFill="1" applyBorder="1" applyAlignment="1" applyProtection="1">
      <alignment horizontal="center"/>
    </xf>
    <xf numFmtId="0" fontId="0" fillId="0" borderId="9" xfId="0" applyFill="1" applyBorder="1" applyAlignment="1" applyProtection="1">
      <alignment horizontal="center"/>
    </xf>
    <xf numFmtId="0" fontId="0" fillId="0" borderId="8" xfId="0" applyFill="1" applyBorder="1" applyAlignment="1" applyProtection="1">
      <alignment horizontal="center"/>
    </xf>
    <xf numFmtId="0" fontId="0" fillId="0" borderId="3" xfId="0" applyFill="1" applyBorder="1" applyAlignment="1" applyProtection="1">
      <alignment horizontal="center"/>
    </xf>
    <xf numFmtId="0" fontId="0" fillId="0" borderId="1" xfId="0" applyFill="1" applyBorder="1" applyAlignment="1" applyProtection="1">
      <alignment horizontal="center" vertical="center"/>
    </xf>
    <xf numFmtId="0" fontId="0" fillId="0" borderId="20" xfId="0" applyFill="1" applyBorder="1" applyAlignment="1" applyProtection="1">
      <alignment horizontal="center" vertical="center"/>
    </xf>
    <xf numFmtId="0" fontId="0" fillId="0" borderId="0" xfId="0" applyFont="1" applyFill="1" applyProtection="1"/>
    <xf numFmtId="0" fontId="0" fillId="0" borderId="12" xfId="0" applyFill="1" applyBorder="1" applyAlignment="1" applyProtection="1">
      <alignment horizontal="center"/>
    </xf>
    <xf numFmtId="2" fontId="0" fillId="0" borderId="13" xfId="0" applyNumberFormat="1" applyFill="1" applyBorder="1" applyProtection="1"/>
    <xf numFmtId="0" fontId="10" fillId="0" borderId="1" xfId="0" applyFont="1" applyFill="1" applyBorder="1" applyAlignment="1" applyProtection="1">
      <alignment horizontal="center"/>
    </xf>
    <xf numFmtId="0" fontId="0" fillId="0" borderId="14" xfId="0" applyFill="1" applyBorder="1" applyAlignment="1" applyProtection="1">
      <alignment horizontal="center" vertical="center"/>
    </xf>
    <xf numFmtId="0" fontId="0" fillId="0" borderId="10" xfId="0" applyFont="1" applyFill="1" applyBorder="1" applyAlignment="1" applyProtection="1">
      <alignment horizontal="center" vertical="center" wrapText="1"/>
    </xf>
    <xf numFmtId="0" fontId="0" fillId="0" borderId="12" xfId="0" applyFill="1" applyBorder="1" applyProtection="1"/>
    <xf numFmtId="0" fontId="0" fillId="0" borderId="6" xfId="0" applyFill="1" applyBorder="1" applyAlignment="1" applyProtection="1">
      <alignment horizontal="center"/>
    </xf>
    <xf numFmtId="0" fontId="0" fillId="0" borderId="15" xfId="0" applyFill="1" applyBorder="1" applyAlignment="1" applyProtection="1">
      <alignment horizontal="center"/>
    </xf>
    <xf numFmtId="0" fontId="0" fillId="0" borderId="21" xfId="0" applyFill="1" applyBorder="1" applyAlignment="1" applyProtection="1">
      <alignment horizontal="center"/>
    </xf>
    <xf numFmtId="1" fontId="0" fillId="0" borderId="6" xfId="0" applyNumberFormat="1" applyFill="1" applyBorder="1" applyAlignment="1" applyProtection="1">
      <alignment horizontal="center"/>
    </xf>
    <xf numFmtId="1" fontId="0" fillId="0" borderId="3" xfId="0" applyNumberFormat="1" applyFill="1" applyBorder="1" applyAlignment="1" applyProtection="1">
      <alignment horizontal="center"/>
    </xf>
    <xf numFmtId="0" fontId="0" fillId="0" borderId="9" xfId="0" applyFill="1" applyBorder="1" applyProtection="1"/>
    <xf numFmtId="0" fontId="0" fillId="0" borderId="9" xfId="0" applyFont="1" applyFill="1" applyBorder="1" applyAlignment="1" applyProtection="1">
      <alignment horizontal="center"/>
    </xf>
    <xf numFmtId="2" fontId="0" fillId="0" borderId="22" xfId="0" applyNumberFormat="1" applyFill="1" applyBorder="1" applyProtection="1"/>
    <xf numFmtId="0" fontId="0" fillId="0" borderId="10" xfId="0" applyFill="1" applyBorder="1" applyProtection="1"/>
    <xf numFmtId="0" fontId="12" fillId="0" borderId="0" xfId="0" applyFont="1" applyFill="1" applyBorder="1" applyAlignment="1">
      <alignment horizontal="left"/>
    </xf>
    <xf numFmtId="0" fontId="16" fillId="0" borderId="0" xfId="0" applyFont="1" applyFill="1" applyBorder="1" applyAlignment="1"/>
    <xf numFmtId="0" fontId="12" fillId="0" borderId="0" xfId="0" applyFont="1" applyFill="1" applyBorder="1" applyAlignment="1"/>
    <xf numFmtId="0" fontId="10" fillId="0" borderId="0" xfId="0" applyFont="1" applyFill="1" applyBorder="1" applyAlignment="1">
      <alignment horizontal="left"/>
    </xf>
    <xf numFmtId="0" fontId="12" fillId="0" borderId="0" xfId="0" applyFont="1" applyFill="1" applyBorder="1" applyProtection="1">
      <protection locked="0"/>
    </xf>
    <xf numFmtId="0" fontId="0" fillId="0" borderId="0" xfId="0" applyFill="1" applyBorder="1" applyProtection="1"/>
    <xf numFmtId="0" fontId="0" fillId="0" borderId="0" xfId="0" applyFill="1" applyBorder="1" applyAlignment="1" applyProtection="1">
      <alignment horizontal="center" vertical="center"/>
    </xf>
    <xf numFmtId="2" fontId="0" fillId="0" borderId="0" xfId="0" applyNumberFormat="1" applyFill="1" applyBorder="1" applyProtection="1">
      <protection locked="0"/>
    </xf>
    <xf numFmtId="0" fontId="0" fillId="3" borderId="1" xfId="0" applyFill="1" applyBorder="1" applyAlignment="1" applyProtection="1">
      <alignment horizontal="center"/>
      <protection locked="0"/>
    </xf>
    <xf numFmtId="0" fontId="0" fillId="2" borderId="7" xfId="0" applyFill="1" applyBorder="1" applyAlignment="1" applyProtection="1">
      <alignment horizontal="center"/>
      <protection locked="0"/>
    </xf>
    <xf numFmtId="0" fontId="0" fillId="0" borderId="2" xfId="0" applyFill="1" applyBorder="1" applyProtection="1"/>
    <xf numFmtId="0" fontId="0" fillId="2" borderId="1" xfId="0" applyNumberFormat="1" applyFill="1" applyBorder="1" applyProtection="1">
      <protection locked="0"/>
    </xf>
    <xf numFmtId="2" fontId="0" fillId="2" borderId="1" xfId="0" applyNumberFormat="1" applyFill="1" applyBorder="1" applyProtection="1">
      <protection locked="0"/>
    </xf>
    <xf numFmtId="0" fontId="0" fillId="3" borderId="1" xfId="0" applyNumberFormat="1" applyFill="1" applyBorder="1" applyProtection="1">
      <protection locked="0"/>
    </xf>
    <xf numFmtId="0" fontId="0" fillId="2" borderId="9" xfId="0" applyFill="1" applyBorder="1" applyProtection="1"/>
    <xf numFmtId="0" fontId="0" fillId="2" borderId="9" xfId="0" applyFill="1" applyBorder="1" applyAlignment="1" applyProtection="1"/>
    <xf numFmtId="2" fontId="0" fillId="0" borderId="0" xfId="0" applyNumberFormat="1" applyFill="1" applyBorder="1" applyProtection="1"/>
    <xf numFmtId="2" fontId="0" fillId="0" borderId="0" xfId="0" applyNumberFormat="1" applyFill="1" applyBorder="1" applyAlignment="1" applyProtection="1">
      <alignment horizontal="center" vertical="center"/>
    </xf>
    <xf numFmtId="0" fontId="0" fillId="2" borderId="1" xfId="0" applyFill="1" applyBorder="1" applyAlignment="1" applyProtection="1">
      <alignment horizontal="center" vertical="center"/>
    </xf>
    <xf numFmtId="0" fontId="3" fillId="0" borderId="0" xfId="0" applyFont="1" applyFill="1" applyBorder="1" applyProtection="1"/>
    <xf numFmtId="0" fontId="0" fillId="2" borderId="1" xfId="0" applyFill="1" applyBorder="1" applyAlignment="1" applyProtection="1">
      <alignment horizontal="center"/>
    </xf>
    <xf numFmtId="2" fontId="0" fillId="3" borderId="1" xfId="0" applyNumberFormat="1" applyFill="1" applyBorder="1" applyAlignment="1" applyProtection="1">
      <alignment horizontal="center"/>
      <protection locked="0"/>
    </xf>
    <xf numFmtId="0" fontId="0" fillId="2" borderId="1" xfId="0" applyFill="1" applyBorder="1" applyAlignment="1" applyProtection="1">
      <alignment horizontal="center"/>
      <protection locked="0"/>
    </xf>
    <xf numFmtId="2" fontId="0" fillId="3" borderId="7" xfId="0" applyNumberFormat="1" applyFill="1" applyBorder="1" applyAlignment="1" applyProtection="1">
      <alignment horizontal="center"/>
      <protection locked="0"/>
    </xf>
    <xf numFmtId="0" fontId="0" fillId="3" borderId="11" xfId="0" applyFill="1" applyBorder="1" applyAlignment="1" applyProtection="1">
      <alignment horizontal="center"/>
      <protection locked="0"/>
    </xf>
    <xf numFmtId="0" fontId="0" fillId="2" borderId="11" xfId="0" applyFill="1" applyBorder="1" applyAlignment="1" applyProtection="1">
      <alignment horizontal="center"/>
      <protection locked="0"/>
    </xf>
    <xf numFmtId="0" fontId="0" fillId="2" borderId="7" xfId="0" applyFill="1" applyBorder="1" applyAlignment="1" applyProtection="1">
      <alignment horizontal="center"/>
    </xf>
    <xf numFmtId="0" fontId="0" fillId="2" borderId="17" xfId="0" applyFill="1" applyBorder="1" applyAlignment="1" applyProtection="1">
      <alignment horizontal="center"/>
    </xf>
    <xf numFmtId="0" fontId="0" fillId="2" borderId="23" xfId="0" applyFill="1" applyBorder="1" applyAlignment="1" applyProtection="1">
      <alignment horizontal="center"/>
    </xf>
    <xf numFmtId="2" fontId="0" fillId="2" borderId="1" xfId="0" applyNumberFormat="1" applyFill="1" applyBorder="1" applyAlignment="1" applyProtection="1">
      <alignment horizontal="center"/>
      <protection locked="0"/>
    </xf>
    <xf numFmtId="2" fontId="0" fillId="2" borderId="1" xfId="0" applyNumberFormat="1" applyFill="1" applyBorder="1" applyAlignment="1" applyProtection="1">
      <alignment horizontal="center"/>
    </xf>
    <xf numFmtId="165" fontId="0" fillId="3" borderId="1" xfId="0" applyNumberFormat="1" applyFill="1" applyBorder="1" applyAlignment="1" applyProtection="1">
      <alignment horizontal="center"/>
      <protection locked="0"/>
    </xf>
    <xf numFmtId="165" fontId="0" fillId="2" borderId="1" xfId="0" applyNumberFormat="1" applyFill="1" applyBorder="1" applyAlignment="1" applyProtection="1">
      <alignment horizontal="center"/>
      <protection locked="0"/>
    </xf>
    <xf numFmtId="165" fontId="0" fillId="2" borderId="1" xfId="0" applyNumberFormat="1" applyFill="1" applyBorder="1" applyAlignment="1" applyProtection="1">
      <alignment horizontal="center"/>
    </xf>
    <xf numFmtId="166" fontId="0" fillId="3" borderId="1" xfId="0" applyNumberFormat="1" applyFill="1" applyBorder="1" applyAlignment="1" applyProtection="1">
      <alignment horizontal="center"/>
      <protection locked="0"/>
    </xf>
    <xf numFmtId="166" fontId="0" fillId="2" borderId="1" xfId="0" applyNumberFormat="1" applyFill="1" applyBorder="1" applyAlignment="1" applyProtection="1">
      <alignment horizontal="center"/>
      <protection locked="0"/>
    </xf>
    <xf numFmtId="166" fontId="0" fillId="2" borderId="1" xfId="0" applyNumberFormat="1" applyFill="1" applyBorder="1" applyAlignment="1" applyProtection="1">
      <alignment horizontal="center"/>
    </xf>
    <xf numFmtId="0" fontId="3" fillId="0" borderId="0" xfId="0" applyFont="1" applyFill="1" applyAlignment="1" applyProtection="1">
      <alignment horizontal="right"/>
    </xf>
    <xf numFmtId="0" fontId="3" fillId="0" borderId="0" xfId="0" applyFont="1" applyFill="1" applyAlignment="1" applyProtection="1"/>
    <xf numFmtId="0" fontId="3" fillId="0" borderId="0" xfId="0" applyFont="1" applyFill="1" applyAlignment="1">
      <alignment horizontal="right"/>
    </xf>
    <xf numFmtId="0" fontId="3" fillId="0" borderId="0" xfId="0" applyFont="1" applyFill="1" applyAlignment="1" applyProtection="1">
      <alignment horizontal="left"/>
    </xf>
    <xf numFmtId="0" fontId="0" fillId="3" borderId="3" xfId="0" applyFill="1" applyBorder="1" applyAlignment="1">
      <alignment horizontal="center"/>
    </xf>
    <xf numFmtId="0" fontId="10" fillId="0" borderId="0" xfId="0" applyFont="1" applyFill="1" applyBorder="1" applyAlignment="1" applyProtection="1">
      <alignment horizontal="left" vertical="top" wrapText="1"/>
    </xf>
    <xf numFmtId="0" fontId="10" fillId="0" borderId="0" xfId="0" applyFont="1" applyFill="1" applyBorder="1" applyProtection="1">
      <protection locked="0"/>
    </xf>
    <xf numFmtId="0" fontId="11" fillId="0" borderId="1" xfId="0" applyFont="1" applyFill="1" applyBorder="1" applyAlignment="1" applyProtection="1">
      <alignment horizontal="left" vertical="top"/>
    </xf>
    <xf numFmtId="0" fontId="3" fillId="0" borderId="10" xfId="0" applyFont="1" applyFill="1" applyBorder="1" applyAlignment="1" applyProtection="1">
      <alignment horizontal="left" vertical="top"/>
    </xf>
    <xf numFmtId="0" fontId="10" fillId="0" borderId="3" xfId="0" applyFont="1" applyFill="1" applyBorder="1" applyAlignment="1" applyProtection="1">
      <alignment horizontal="left" vertical="top"/>
    </xf>
    <xf numFmtId="0" fontId="10" fillId="0" borderId="8" xfId="0" applyFont="1" applyFill="1" applyBorder="1" applyAlignment="1" applyProtection="1">
      <alignment horizontal="left" vertical="top"/>
    </xf>
    <xf numFmtId="0" fontId="3" fillId="0" borderId="5" xfId="0" applyFont="1" applyFill="1" applyBorder="1" applyAlignment="1" applyProtection="1">
      <alignment horizontal="left" vertical="top"/>
    </xf>
    <xf numFmtId="0" fontId="10" fillId="0" borderId="24" xfId="0" applyFont="1" applyFill="1" applyBorder="1" applyAlignment="1" applyProtection="1">
      <alignment horizontal="left" vertical="top"/>
    </xf>
    <xf numFmtId="0" fontId="22" fillId="0" borderId="0" xfId="0" applyFont="1" applyAlignment="1">
      <alignment horizontal="justify"/>
    </xf>
    <xf numFmtId="0" fontId="10" fillId="0" borderId="2" xfId="0" applyFont="1" applyFill="1" applyBorder="1" applyAlignment="1" applyProtection="1">
      <alignment horizontal="left" vertical="top"/>
    </xf>
    <xf numFmtId="0" fontId="10" fillId="0" borderId="3" xfId="0" applyFont="1" applyFill="1" applyBorder="1" applyAlignment="1" applyProtection="1">
      <alignment horizontal="center"/>
    </xf>
    <xf numFmtId="0" fontId="23" fillId="0" borderId="0" xfId="1" applyFont="1" applyFill="1" applyAlignment="1" applyProtection="1">
      <alignment horizontal="right"/>
      <protection locked="0"/>
    </xf>
    <xf numFmtId="0" fontId="23" fillId="0" borderId="0" xfId="1" quotePrefix="1" applyFont="1" applyFill="1" applyAlignment="1" applyProtection="1">
      <alignment horizontal="left" vertical="top"/>
    </xf>
    <xf numFmtId="0" fontId="24" fillId="0" borderId="0" xfId="0" applyFont="1" applyFill="1" applyAlignment="1" applyProtection="1">
      <alignment horizontal="left" vertical="top"/>
    </xf>
    <xf numFmtId="0" fontId="24" fillId="0" borderId="0" xfId="0" applyFont="1" applyFill="1" applyBorder="1" applyAlignment="1" applyProtection="1">
      <alignment horizontal="left" vertical="top"/>
    </xf>
    <xf numFmtId="0" fontId="10" fillId="0" borderId="0" xfId="0" applyFont="1" applyFill="1" applyBorder="1" applyAlignment="1" applyProtection="1">
      <alignment horizontal="right" vertical="top"/>
    </xf>
    <xf numFmtId="0" fontId="10" fillId="0" borderId="0" xfId="0" applyFont="1" applyFill="1" applyBorder="1" applyAlignment="1">
      <alignment horizontal="right"/>
    </xf>
    <xf numFmtId="0" fontId="10" fillId="0" borderId="2" xfId="0" applyFont="1" applyFill="1" applyBorder="1" applyAlignment="1">
      <alignment horizontal="right"/>
    </xf>
    <xf numFmtId="0" fontId="10" fillId="0" borderId="5" xfId="0" applyFont="1" applyFill="1" applyBorder="1" applyAlignment="1">
      <alignment horizontal="center"/>
    </xf>
    <xf numFmtId="0" fontId="10" fillId="0" borderId="4" xfId="0" applyFont="1" applyFill="1" applyBorder="1" applyAlignment="1" applyProtection="1">
      <alignment horizontal="center"/>
    </xf>
    <xf numFmtId="0" fontId="10" fillId="0" borderId="0" xfId="0" applyFont="1" applyFill="1" applyBorder="1" applyAlignment="1" applyProtection="1">
      <alignment horizontal="center"/>
    </xf>
    <xf numFmtId="0" fontId="10" fillId="0" borderId="0" xfId="0" applyFont="1" applyFill="1" applyAlignment="1" applyProtection="1">
      <alignment horizontal="right" vertical="top"/>
    </xf>
    <xf numFmtId="0" fontId="10" fillId="0" borderId="0" xfId="0" applyFont="1" applyFill="1" applyBorder="1"/>
    <xf numFmtId="0" fontId="10" fillId="0" borderId="0" xfId="0" applyFont="1" applyFill="1" applyAlignment="1" applyProtection="1">
      <alignment vertical="top"/>
    </xf>
    <xf numFmtId="0" fontId="10" fillId="0" borderId="1" xfId="0" applyFont="1" applyFill="1" applyBorder="1" applyAlignment="1" applyProtection="1">
      <alignment horizontal="center" vertical="center"/>
    </xf>
    <xf numFmtId="0" fontId="10" fillId="0" borderId="21" xfId="0" applyFont="1" applyFill="1" applyBorder="1" applyAlignment="1" applyProtection="1">
      <alignment horizontal="right" vertical="center"/>
    </xf>
    <xf numFmtId="0" fontId="10" fillId="0" borderId="6" xfId="0" applyFont="1" applyFill="1" applyBorder="1" applyAlignment="1" applyProtection="1">
      <alignment horizontal="right" vertical="center"/>
    </xf>
    <xf numFmtId="0" fontId="10" fillId="0" borderId="25" xfId="0" applyFont="1" applyFill="1" applyBorder="1" applyAlignment="1" applyProtection="1">
      <alignment horizontal="right" vertical="center"/>
    </xf>
    <xf numFmtId="0" fontId="0" fillId="0" borderId="0" xfId="0" applyFont="1" applyFill="1" applyAlignment="1" applyProtection="1">
      <alignment horizontal="left" vertical="top"/>
    </xf>
    <xf numFmtId="0" fontId="0" fillId="0" borderId="0" xfId="0" applyFont="1" applyFill="1" applyBorder="1" applyAlignment="1" applyProtection="1">
      <alignment horizontal="left" vertical="top"/>
    </xf>
    <xf numFmtId="0" fontId="0" fillId="0" borderId="0" xfId="0" applyFont="1" applyFill="1" applyAlignment="1" applyProtection="1">
      <alignment horizontal="right" vertical="top"/>
    </xf>
    <xf numFmtId="0" fontId="10" fillId="4" borderId="1" xfId="0" applyFont="1" applyFill="1" applyBorder="1" applyAlignment="1" applyProtection="1">
      <alignment horizontal="left" vertical="center"/>
      <protection locked="0"/>
    </xf>
    <xf numFmtId="0" fontId="10" fillId="4" borderId="7" xfId="0" applyFont="1" applyFill="1" applyBorder="1" applyAlignment="1" applyProtection="1">
      <alignment vertical="center" wrapText="1"/>
      <protection locked="0"/>
    </xf>
    <xf numFmtId="0" fontId="10" fillId="4" borderId="3" xfId="0" applyFont="1" applyFill="1" applyBorder="1" applyAlignment="1" applyProtection="1">
      <alignment vertical="center" wrapText="1"/>
      <protection locked="0"/>
    </xf>
    <xf numFmtId="0" fontId="10" fillId="4" borderId="1" xfId="0" applyFont="1" applyFill="1" applyBorder="1" applyAlignment="1" applyProtection="1">
      <alignment horizontal="center" vertical="top"/>
      <protection locked="0"/>
    </xf>
    <xf numFmtId="0" fontId="0" fillId="0" borderId="15"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10" xfId="0" applyFill="1" applyBorder="1" applyAlignment="1" applyProtection="1">
      <alignment horizontal="center" vertical="center"/>
    </xf>
    <xf numFmtId="0" fontId="0" fillId="0" borderId="9" xfId="0" applyFill="1" applyBorder="1" applyAlignment="1" applyProtection="1">
      <alignment horizontal="center" vertical="center"/>
    </xf>
    <xf numFmtId="2" fontId="0" fillId="0" borderId="13" xfId="0" applyNumberFormat="1" applyFill="1" applyBorder="1" applyAlignment="1" applyProtection="1">
      <alignment horizontal="center" vertical="center"/>
    </xf>
    <xf numFmtId="0" fontId="0" fillId="0" borderId="7"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21" xfId="0" applyFill="1" applyBorder="1" applyAlignment="1" applyProtection="1">
      <alignment horizontal="center" vertical="center"/>
    </xf>
    <xf numFmtId="0" fontId="12" fillId="4" borderId="1" xfId="0" applyFont="1" applyFill="1" applyBorder="1" applyProtection="1">
      <protection locked="0"/>
    </xf>
    <xf numFmtId="0" fontId="0" fillId="0" borderId="10" xfId="0" applyFont="1" applyFill="1" applyBorder="1" applyAlignment="1" applyProtection="1">
      <alignment horizontal="center" vertical="center"/>
    </xf>
    <xf numFmtId="0" fontId="0" fillId="0" borderId="7"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1" fontId="0" fillId="0" borderId="21" xfId="0" applyNumberFormat="1" applyFill="1" applyBorder="1" applyAlignment="1" applyProtection="1">
      <alignment horizontal="center" vertical="center"/>
    </xf>
    <xf numFmtId="0" fontId="0" fillId="4" borderId="9" xfId="0" applyFill="1" applyBorder="1" applyAlignment="1" applyProtection="1">
      <alignment horizontal="center" vertical="center"/>
      <protection locked="0"/>
    </xf>
    <xf numFmtId="0" fontId="0" fillId="4" borderId="9" xfId="0" applyNumberForma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0" fontId="10" fillId="4" borderId="8" xfId="0" applyFont="1" applyFill="1" applyBorder="1" applyAlignment="1" applyProtection="1">
      <alignment horizontal="center" vertical="top"/>
      <protection locked="0"/>
    </xf>
    <xf numFmtId="0" fontId="0" fillId="4" borderId="9" xfId="0" applyFill="1" applyBorder="1" applyAlignment="1" applyProtection="1">
      <alignment horizontal="center" vertical="center"/>
      <protection locked="0"/>
    </xf>
    <xf numFmtId="0" fontId="0" fillId="4" borderId="9" xfId="0" applyFont="1" applyFill="1" applyBorder="1" applyAlignment="1" applyProtection="1">
      <alignment horizontal="center" vertical="center"/>
      <protection locked="0"/>
    </xf>
    <xf numFmtId="0" fontId="0" fillId="4" borderId="26" xfId="0" applyFont="1" applyFill="1" applyBorder="1" applyAlignment="1" applyProtection="1">
      <alignment horizontal="center" vertical="center"/>
      <protection locked="0"/>
    </xf>
    <xf numFmtId="0" fontId="0" fillId="0" borderId="4" xfId="0" applyFont="1" applyFill="1" applyBorder="1" applyAlignment="1" applyProtection="1">
      <alignment horizontal="center" vertical="center"/>
    </xf>
    <xf numFmtId="0" fontId="0" fillId="0" borderId="27" xfId="0" applyFont="1" applyFill="1" applyBorder="1" applyAlignment="1" applyProtection="1">
      <alignment vertical="center"/>
    </xf>
    <xf numFmtId="0" fontId="0" fillId="0" borderId="20" xfId="0" applyFont="1" applyFill="1" applyBorder="1" applyAlignment="1" applyProtection="1">
      <alignment horizontal="center" vertical="center"/>
    </xf>
    <xf numFmtId="0" fontId="0" fillId="0" borderId="28" xfId="0" applyFont="1" applyFill="1" applyBorder="1" applyAlignment="1" applyProtection="1">
      <alignment vertical="center"/>
    </xf>
    <xf numFmtId="0" fontId="0" fillId="0" borderId="29" xfId="0" applyFont="1" applyFill="1" applyBorder="1" applyAlignment="1" applyProtection="1">
      <alignment vertical="center"/>
    </xf>
    <xf numFmtId="0" fontId="0" fillId="0" borderId="30" xfId="0" applyFont="1" applyFill="1" applyBorder="1" applyAlignment="1" applyProtection="1">
      <alignment vertical="center"/>
    </xf>
    <xf numFmtId="0" fontId="0" fillId="4" borderId="9" xfId="0" applyFont="1" applyFill="1" applyBorder="1" applyAlignment="1" applyProtection="1">
      <alignment vertical="center"/>
      <protection locked="0"/>
    </xf>
    <xf numFmtId="0" fontId="0" fillId="4" borderId="26" xfId="0" applyFont="1" applyFill="1" applyBorder="1" applyAlignment="1" applyProtection="1">
      <alignment vertical="center"/>
      <protection locked="0"/>
    </xf>
    <xf numFmtId="0" fontId="0" fillId="0" borderId="0" xfId="0" applyFont="1" applyFill="1" applyAlignment="1" applyProtection="1">
      <alignment horizontal="center" vertical="center"/>
    </xf>
    <xf numFmtId="2" fontId="0" fillId="0" borderId="31" xfId="0" applyNumberFormat="1" applyFill="1" applyBorder="1" applyAlignment="1" applyProtection="1">
      <alignment horizontal="center" vertical="center"/>
    </xf>
    <xf numFmtId="2" fontId="0" fillId="0" borderId="32" xfId="0" applyNumberFormat="1" applyFill="1" applyBorder="1" applyAlignment="1" applyProtection="1">
      <alignment horizontal="center" vertical="center"/>
    </xf>
    <xf numFmtId="2" fontId="0" fillId="0" borderId="33" xfId="0" applyNumberFormat="1" applyFill="1" applyBorder="1" applyAlignment="1" applyProtection="1">
      <alignment horizontal="center" vertical="center"/>
    </xf>
    <xf numFmtId="2" fontId="0" fillId="0" borderId="34" xfId="0" applyNumberFormat="1" applyFill="1" applyBorder="1" applyAlignment="1" applyProtection="1">
      <alignment horizontal="center" vertical="center"/>
    </xf>
    <xf numFmtId="2" fontId="0" fillId="0" borderId="35" xfId="0" applyNumberFormat="1" applyFill="1" applyBorder="1" applyAlignment="1" applyProtection="1">
      <alignment horizontal="center" vertical="center"/>
    </xf>
    <xf numFmtId="2" fontId="0" fillId="0" borderId="36" xfId="0" applyNumberFormat="1" applyFill="1" applyBorder="1" applyAlignment="1" applyProtection="1">
      <alignment horizontal="center" vertical="center"/>
    </xf>
    <xf numFmtId="2" fontId="0" fillId="0" borderId="37" xfId="0" applyNumberFormat="1" applyFill="1" applyBorder="1" applyAlignment="1" applyProtection="1">
      <alignment horizontal="center" vertical="center"/>
    </xf>
    <xf numFmtId="2" fontId="0" fillId="0" borderId="38" xfId="0" applyNumberFormat="1" applyFill="1" applyBorder="1" applyAlignment="1" applyProtection="1">
      <alignment horizontal="center" vertical="center"/>
    </xf>
    <xf numFmtId="0" fontId="3" fillId="0" borderId="0" xfId="0" applyFont="1" applyFill="1" applyAlignment="1" applyProtection="1">
      <alignment vertical="center"/>
    </xf>
    <xf numFmtId="0" fontId="0" fillId="0" borderId="0" xfId="0" applyFill="1" applyAlignment="1" applyProtection="1">
      <alignment vertical="center"/>
    </xf>
    <xf numFmtId="0" fontId="0" fillId="0" borderId="0" xfId="0" applyFill="1" applyAlignment="1">
      <alignment vertical="center"/>
    </xf>
    <xf numFmtId="0" fontId="0" fillId="0" borderId="1" xfId="0" applyFill="1" applyBorder="1" applyAlignment="1" applyProtection="1">
      <alignment vertical="center"/>
    </xf>
    <xf numFmtId="0" fontId="5" fillId="0" borderId="1" xfId="0" applyFont="1" applyFill="1" applyBorder="1" applyAlignment="1" applyProtection="1">
      <alignment horizontal="center" vertical="center"/>
    </xf>
    <xf numFmtId="0" fontId="5" fillId="0" borderId="0" xfId="0" applyFont="1" applyFill="1" applyAlignment="1" applyProtection="1">
      <alignment vertical="center"/>
    </xf>
    <xf numFmtId="0" fontId="5" fillId="0" borderId="0" xfId="0" applyFont="1" applyFill="1" applyBorder="1" applyAlignment="1" applyProtection="1">
      <alignment vertical="center"/>
    </xf>
    <xf numFmtId="0" fontId="0" fillId="0" borderId="0" xfId="0" applyFill="1" applyBorder="1" applyAlignment="1" applyProtection="1">
      <alignment vertical="center"/>
      <protection locked="0"/>
    </xf>
    <xf numFmtId="0" fontId="10" fillId="0" borderId="9" xfId="0" applyFont="1" applyFill="1" applyBorder="1" applyAlignment="1" applyProtection="1">
      <alignment horizontal="center" vertical="center"/>
    </xf>
    <xf numFmtId="0" fontId="0" fillId="0" borderId="20" xfId="0" applyFill="1" applyBorder="1" applyAlignment="1" applyProtection="1">
      <alignment vertical="center"/>
    </xf>
    <xf numFmtId="0" fontId="0" fillId="0" borderId="0" xfId="0" applyFont="1" applyFill="1" applyAlignment="1" applyProtection="1">
      <alignment vertical="center"/>
    </xf>
    <xf numFmtId="0" fontId="0" fillId="0" borderId="0" xfId="0" applyFill="1" applyBorder="1" applyAlignment="1" applyProtection="1">
      <alignment vertical="center"/>
    </xf>
    <xf numFmtId="0" fontId="0" fillId="0" borderId="0" xfId="0" applyAlignment="1">
      <alignment vertical="center"/>
    </xf>
    <xf numFmtId="2" fontId="0" fillId="0" borderId="39" xfId="0" applyNumberFormat="1" applyFill="1" applyBorder="1" applyAlignment="1" applyProtection="1">
      <alignment horizontal="center" vertical="center"/>
    </xf>
    <xf numFmtId="2" fontId="0" fillId="0" borderId="40" xfId="0" applyNumberFormat="1" applyFill="1" applyBorder="1" applyAlignment="1" applyProtection="1">
      <alignment horizontal="center" vertical="center"/>
    </xf>
    <xf numFmtId="2" fontId="0" fillId="0" borderId="41" xfId="0" applyNumberFormat="1" applyFill="1" applyBorder="1" applyAlignment="1" applyProtection="1">
      <alignment horizontal="center" vertical="center"/>
    </xf>
    <xf numFmtId="2" fontId="0" fillId="0" borderId="42" xfId="0" applyNumberFormat="1" applyFill="1" applyBorder="1" applyAlignment="1" applyProtection="1">
      <alignment horizontal="center" vertical="center"/>
    </xf>
    <xf numFmtId="2" fontId="0" fillId="0" borderId="43" xfId="0" applyNumberFormat="1" applyFill="1" applyBorder="1" applyAlignment="1" applyProtection="1">
      <alignment horizontal="center" vertical="center"/>
    </xf>
    <xf numFmtId="2" fontId="0" fillId="0" borderId="44" xfId="0" applyNumberFormat="1" applyFill="1" applyBorder="1" applyAlignment="1" applyProtection="1">
      <alignment horizontal="center" vertical="center"/>
    </xf>
    <xf numFmtId="2" fontId="0" fillId="0" borderId="45" xfId="0" applyNumberFormat="1" applyFill="1" applyBorder="1" applyAlignment="1" applyProtection="1">
      <alignment horizontal="center" vertical="center"/>
    </xf>
    <xf numFmtId="2" fontId="0" fillId="0" borderId="46" xfId="0" applyNumberFormat="1" applyFill="1" applyBorder="1" applyAlignment="1" applyProtection="1">
      <alignment horizontal="center" vertical="center"/>
    </xf>
    <xf numFmtId="2" fontId="0" fillId="0" borderId="47" xfId="0" applyNumberFormat="1" applyFill="1" applyBorder="1" applyAlignment="1" applyProtection="1">
      <alignment horizontal="center" vertical="center"/>
    </xf>
    <xf numFmtId="0" fontId="0" fillId="4" borderId="1" xfId="0" applyFill="1" applyBorder="1" applyAlignment="1" applyProtection="1">
      <alignment horizontal="center" vertical="center"/>
      <protection locked="0"/>
    </xf>
    <xf numFmtId="164" fontId="0" fillId="4" borderId="1" xfId="0" applyNumberFormat="1" applyFill="1" applyBorder="1" applyAlignment="1" applyProtection="1">
      <alignment horizontal="center" vertical="center"/>
      <protection locked="0"/>
    </xf>
    <xf numFmtId="2" fontId="0" fillId="4" borderId="1" xfId="0" applyNumberFormat="1" applyFill="1" applyBorder="1" applyAlignment="1" applyProtection="1">
      <alignment horizontal="center" vertical="center"/>
      <protection locked="0"/>
    </xf>
    <xf numFmtId="0" fontId="3" fillId="0" borderId="0" xfId="0" applyFont="1" applyFill="1" applyAlignment="1" applyProtection="1">
      <alignment horizontal="left" vertical="center"/>
    </xf>
    <xf numFmtId="0" fontId="23" fillId="0" borderId="0" xfId="1" quotePrefix="1" applyFont="1" applyFill="1" applyAlignment="1" applyProtection="1">
      <alignment horizontal="left" vertical="center"/>
    </xf>
    <xf numFmtId="165" fontId="0" fillId="4" borderId="1" xfId="0" applyNumberFormat="1" applyFill="1" applyBorder="1" applyAlignment="1" applyProtection="1">
      <alignment horizontal="center" vertical="center"/>
      <protection locked="0"/>
    </xf>
    <xf numFmtId="166" fontId="0" fillId="4" borderId="1" xfId="0" applyNumberFormat="1" applyFill="1" applyBorder="1" applyAlignment="1" applyProtection="1">
      <alignment horizontal="center" vertical="center"/>
      <protection locked="0"/>
    </xf>
    <xf numFmtId="0" fontId="0" fillId="0" borderId="0" xfId="0" applyFont="1" applyFill="1" applyAlignment="1" applyProtection="1">
      <alignment horizontal="right" vertical="center"/>
    </xf>
    <xf numFmtId="2" fontId="0" fillId="4" borderId="1" xfId="0" applyNumberFormat="1" applyFont="1" applyFill="1" applyBorder="1" applyAlignment="1" applyProtection="1">
      <alignment horizontal="center" vertical="center"/>
      <protection locked="0"/>
    </xf>
    <xf numFmtId="2" fontId="0" fillId="4" borderId="1" xfId="0" applyNumberFormat="1" applyFont="1" applyFill="1" applyBorder="1" applyAlignment="1" applyProtection="1">
      <alignment horizontal="left" vertical="center"/>
      <protection locked="0"/>
    </xf>
    <xf numFmtId="2" fontId="0" fillId="0" borderId="60" xfId="0" applyNumberFormat="1" applyFont="1" applyFill="1" applyBorder="1" applyAlignment="1" applyProtection="1">
      <alignment horizontal="center" vertical="center"/>
    </xf>
    <xf numFmtId="2" fontId="0" fillId="0" borderId="61" xfId="0" applyNumberFormat="1" applyFont="1" applyFill="1" applyBorder="1" applyAlignment="1" applyProtection="1">
      <alignment horizontal="center" vertical="center"/>
    </xf>
    <xf numFmtId="2" fontId="0" fillId="0" borderId="62" xfId="0" applyNumberFormat="1" applyFont="1" applyFill="1" applyBorder="1" applyAlignment="1" applyProtection="1">
      <alignment horizontal="center" vertical="center"/>
    </xf>
    <xf numFmtId="2" fontId="0" fillId="0" borderId="63" xfId="0" applyNumberFormat="1" applyFont="1" applyFill="1" applyBorder="1" applyAlignment="1" applyProtection="1">
      <alignment horizontal="center" vertical="center"/>
    </xf>
    <xf numFmtId="2" fontId="0" fillId="0" borderId="64" xfId="0" applyNumberFormat="1" applyFont="1" applyFill="1" applyBorder="1" applyAlignment="1" applyProtection="1">
      <alignment horizontal="center" vertical="center"/>
    </xf>
    <xf numFmtId="0" fontId="0" fillId="4" borderId="48" xfId="0" applyFont="1" applyFill="1" applyBorder="1" applyAlignment="1" applyProtection="1">
      <alignment horizontal="left" vertical="center"/>
      <protection locked="0"/>
    </xf>
    <xf numFmtId="0" fontId="0" fillId="4" borderId="7" xfId="0" applyFill="1" applyBorder="1" applyAlignment="1" applyProtection="1">
      <alignment horizontal="left" vertical="center"/>
      <protection locked="0"/>
    </xf>
    <xf numFmtId="0" fontId="0" fillId="4" borderId="8" xfId="0" applyFill="1" applyBorder="1" applyAlignment="1" applyProtection="1">
      <alignment horizontal="left" vertical="center"/>
      <protection locked="0"/>
    </xf>
    <xf numFmtId="0" fontId="0" fillId="4" borderId="1" xfId="0" applyFont="1" applyFill="1" applyBorder="1" applyAlignment="1" applyProtection="1">
      <alignment horizontal="center" vertical="center"/>
      <protection locked="0"/>
    </xf>
    <xf numFmtId="0" fontId="21" fillId="0" borderId="0" xfId="0" applyFont="1" applyFill="1" applyBorder="1" applyAlignment="1" applyProtection="1">
      <alignment vertical="center" wrapText="1"/>
    </xf>
    <xf numFmtId="166" fontId="0" fillId="0" borderId="0" xfId="0" applyNumberFormat="1" applyFill="1" applyBorder="1" applyAlignment="1" applyProtection="1">
      <alignment horizontal="left" vertical="center"/>
      <protection locked="0"/>
    </xf>
    <xf numFmtId="0" fontId="0" fillId="0" borderId="1" xfId="0" applyFont="1" applyFill="1" applyBorder="1" applyAlignment="1" applyProtection="1">
      <alignment vertical="center"/>
    </xf>
    <xf numFmtId="0" fontId="0" fillId="4" borderId="1" xfId="0" applyNumberFormat="1" applyFont="1" applyFill="1" applyBorder="1" applyAlignment="1" applyProtection="1">
      <alignment horizontal="center" vertical="center"/>
      <protection locked="0"/>
    </xf>
    <xf numFmtId="0" fontId="0" fillId="4" borderId="1" xfId="0" applyNumberFormat="1" applyFill="1" applyBorder="1" applyAlignment="1" applyProtection="1">
      <alignment horizontal="center" vertical="center"/>
      <protection locked="0"/>
    </xf>
    <xf numFmtId="2" fontId="0" fillId="0" borderId="65" xfId="0" applyNumberFormat="1" applyFont="1" applyFill="1" applyBorder="1" applyAlignment="1" applyProtection="1">
      <alignment horizontal="center" vertical="center"/>
    </xf>
    <xf numFmtId="0" fontId="0" fillId="4" borderId="27" xfId="0" applyFont="1" applyFill="1" applyBorder="1" applyAlignment="1" applyProtection="1">
      <alignment horizontal="left" vertical="center"/>
      <protection locked="0"/>
    </xf>
    <xf numFmtId="0" fontId="0" fillId="4" borderId="49" xfId="0" applyFont="1" applyFill="1" applyBorder="1" applyAlignment="1" applyProtection="1">
      <alignment horizontal="left" vertical="center"/>
      <protection locked="0"/>
    </xf>
    <xf numFmtId="0" fontId="0" fillId="0" borderId="0" xfId="0" applyFont="1" applyFill="1" applyBorder="1" applyAlignment="1" applyProtection="1">
      <alignment horizontal="center" vertical="center"/>
    </xf>
    <xf numFmtId="0" fontId="0" fillId="0" borderId="24" xfId="0" applyFont="1" applyFill="1" applyBorder="1" applyAlignment="1" applyProtection="1">
      <alignment horizontal="center" vertical="center"/>
    </xf>
    <xf numFmtId="0" fontId="0" fillId="0" borderId="24" xfId="0" applyFont="1" applyFill="1" applyBorder="1" applyAlignment="1" applyProtection="1">
      <alignment horizontal="right" vertical="center"/>
    </xf>
    <xf numFmtId="0" fontId="0" fillId="0" borderId="6" xfId="0" applyFont="1" applyFill="1" applyBorder="1" applyAlignment="1" applyProtection="1">
      <alignment horizontal="center" vertical="center"/>
    </xf>
    <xf numFmtId="0" fontId="0" fillId="4" borderId="1" xfId="0" applyFont="1" applyFill="1" applyBorder="1" applyAlignment="1" applyProtection="1">
      <alignment horizontal="center" vertical="center"/>
    </xf>
    <xf numFmtId="0" fontId="0" fillId="4" borderId="25" xfId="0" applyFont="1" applyFill="1" applyBorder="1" applyAlignment="1" applyProtection="1">
      <alignment horizontal="center" vertical="center"/>
      <protection locked="0"/>
    </xf>
    <xf numFmtId="2" fontId="0" fillId="4" borderId="21" xfId="0" applyNumberFormat="1" applyFont="1" applyFill="1" applyBorder="1" applyAlignment="1" applyProtection="1">
      <alignment horizontal="center" vertical="center"/>
      <protection locked="0"/>
    </xf>
    <xf numFmtId="2" fontId="0" fillId="4" borderId="7" xfId="0" applyNumberFormat="1" applyFont="1" applyFill="1" applyBorder="1" applyAlignment="1" applyProtection="1">
      <alignment horizontal="center" vertical="center"/>
      <protection locked="0"/>
    </xf>
    <xf numFmtId="2" fontId="0" fillId="0" borderId="7" xfId="0" applyNumberFormat="1" applyFont="1" applyFill="1" applyBorder="1" applyAlignment="1" applyProtection="1">
      <alignment horizontal="center" vertical="center"/>
    </xf>
    <xf numFmtId="0" fontId="0" fillId="0" borderId="1" xfId="0" applyFont="1" applyFill="1" applyBorder="1" applyAlignment="1" applyProtection="1">
      <alignment horizontal="right" vertical="center"/>
    </xf>
    <xf numFmtId="0" fontId="0" fillId="0" borderId="2" xfId="0" applyFont="1" applyFill="1" applyBorder="1" applyAlignment="1" applyProtection="1">
      <alignment horizontal="center" vertical="center"/>
    </xf>
    <xf numFmtId="2" fontId="0" fillId="4" borderId="9" xfId="0" applyNumberFormat="1" applyFont="1" applyFill="1" applyBorder="1" applyAlignment="1" applyProtection="1">
      <alignment horizontal="center" vertical="center"/>
      <protection locked="0"/>
    </xf>
    <xf numFmtId="2" fontId="0" fillId="0" borderId="1" xfId="0" applyNumberFormat="1" applyFont="1" applyFill="1" applyBorder="1" applyAlignment="1" applyProtection="1">
      <alignment horizontal="center" vertical="center"/>
    </xf>
    <xf numFmtId="0" fontId="0" fillId="0" borderId="0" xfId="0" applyFont="1" applyFill="1" applyBorder="1" applyAlignment="1" applyProtection="1">
      <alignment horizontal="right" vertical="center"/>
    </xf>
    <xf numFmtId="0" fontId="0" fillId="0" borderId="5" xfId="0" applyFont="1" applyFill="1" applyBorder="1" applyAlignment="1" applyProtection="1">
      <alignment horizontal="right" vertical="center"/>
    </xf>
    <xf numFmtId="0" fontId="0" fillId="0" borderId="9" xfId="0" applyFont="1" applyFill="1" applyBorder="1" applyAlignment="1" applyProtection="1">
      <alignment horizontal="right" vertical="center"/>
    </xf>
    <xf numFmtId="0" fontId="0" fillId="0" borderId="0" xfId="0" applyFont="1" applyFill="1" applyBorder="1" applyAlignment="1" applyProtection="1">
      <alignment horizontal="left" vertical="center"/>
    </xf>
    <xf numFmtId="0" fontId="0" fillId="0" borderId="10" xfId="0" applyFont="1" applyFill="1" applyBorder="1" applyAlignment="1" applyProtection="1">
      <alignment horizontal="right" vertical="center"/>
    </xf>
    <xf numFmtId="0" fontId="0" fillId="0" borderId="24" xfId="0" applyFont="1" applyFill="1" applyBorder="1" applyAlignment="1" applyProtection="1">
      <alignment horizontal="left" vertical="center"/>
    </xf>
    <xf numFmtId="0" fontId="13" fillId="0" borderId="1" xfId="0" applyFont="1" applyFill="1" applyBorder="1" applyAlignment="1" applyProtection="1">
      <alignment horizontal="left" vertical="center"/>
    </xf>
    <xf numFmtId="0" fontId="0" fillId="0" borderId="2" xfId="0" applyFont="1" applyFill="1" applyBorder="1" applyAlignment="1" applyProtection="1">
      <alignment horizontal="right" vertical="center"/>
    </xf>
    <xf numFmtId="2" fontId="0" fillId="4" borderId="8" xfId="0" applyNumberFormat="1" applyFont="1" applyFill="1" applyBorder="1" applyAlignment="1" applyProtection="1">
      <alignment horizontal="center" vertical="center"/>
      <protection locked="0"/>
    </xf>
    <xf numFmtId="0" fontId="0" fillId="0" borderId="2" xfId="0" applyFont="1" applyFill="1" applyBorder="1" applyAlignment="1" applyProtection="1">
      <alignment horizontal="left" vertical="center"/>
    </xf>
    <xf numFmtId="0" fontId="0" fillId="0" borderId="0" xfId="0" applyFill="1" applyAlignment="1" applyProtection="1">
      <alignment horizontal="left" vertical="center"/>
    </xf>
    <xf numFmtId="0" fontId="13" fillId="0" borderId="3" xfId="0" applyFont="1" applyFill="1" applyBorder="1" applyAlignment="1" applyProtection="1">
      <alignment horizontal="left" vertical="center"/>
    </xf>
    <xf numFmtId="0" fontId="13" fillId="0" borderId="8" xfId="0" applyFont="1" applyFill="1" applyBorder="1" applyAlignment="1" applyProtection="1">
      <alignment horizontal="left" vertical="center"/>
    </xf>
    <xf numFmtId="0" fontId="13" fillId="0" borderId="0" xfId="0" applyFont="1" applyFill="1" applyBorder="1" applyAlignment="1" applyProtection="1">
      <alignment horizontal="left" vertical="center"/>
    </xf>
    <xf numFmtId="0" fontId="13" fillId="0" borderId="2" xfId="0" applyFont="1" applyFill="1" applyBorder="1" applyAlignment="1" applyProtection="1">
      <alignment horizontal="left" vertical="center"/>
    </xf>
    <xf numFmtId="0" fontId="10" fillId="4" borderId="1" xfId="0" applyFont="1" applyFill="1" applyBorder="1" applyProtection="1">
      <protection locked="0"/>
    </xf>
    <xf numFmtId="0" fontId="10" fillId="4" borderId="8" xfId="0" applyFont="1" applyFill="1" applyBorder="1" applyProtection="1">
      <protection locked="0"/>
    </xf>
    <xf numFmtId="2" fontId="0" fillId="0" borderId="66" xfId="0" applyNumberFormat="1" applyFont="1" applyFill="1" applyBorder="1" applyAlignment="1" applyProtection="1">
      <alignment horizontal="center" vertical="center"/>
    </xf>
    <xf numFmtId="2" fontId="0" fillId="0" borderId="67" xfId="0" applyNumberFormat="1" applyFont="1" applyFill="1" applyBorder="1" applyAlignment="1" applyProtection="1">
      <alignment horizontal="center" vertical="center"/>
    </xf>
    <xf numFmtId="2" fontId="0" fillId="0" borderId="68" xfId="0" applyNumberFormat="1" applyFont="1" applyFill="1" applyBorder="1" applyAlignment="1" applyProtection="1">
      <alignment horizontal="center" vertical="center"/>
    </xf>
    <xf numFmtId="2" fontId="0" fillId="0" borderId="69" xfId="0" applyNumberFormat="1" applyFont="1" applyFill="1" applyBorder="1" applyAlignment="1" applyProtection="1">
      <alignment horizontal="center" vertical="center"/>
    </xf>
    <xf numFmtId="2" fontId="0" fillId="0" borderId="70" xfId="0" applyNumberFormat="1" applyFont="1" applyFill="1" applyBorder="1" applyAlignment="1" applyProtection="1">
      <alignment horizontal="center" vertical="center"/>
    </xf>
    <xf numFmtId="2" fontId="0" fillId="0" borderId="71" xfId="0" applyNumberFormat="1" applyFont="1" applyFill="1" applyBorder="1" applyAlignment="1" applyProtection="1">
      <alignment horizontal="center" vertical="center"/>
    </xf>
    <xf numFmtId="2" fontId="0" fillId="0" borderId="72" xfId="0" applyNumberFormat="1" applyFont="1" applyFill="1" applyBorder="1" applyAlignment="1" applyProtection="1">
      <alignment horizontal="center" vertical="center"/>
    </xf>
    <xf numFmtId="2" fontId="0" fillId="0" borderId="73" xfId="0" applyNumberFormat="1" applyFont="1" applyFill="1" applyBorder="1" applyAlignment="1" applyProtection="1">
      <alignment horizontal="center" vertical="center"/>
    </xf>
    <xf numFmtId="2" fontId="0" fillId="0" borderId="74" xfId="0" applyNumberFormat="1" applyFont="1" applyFill="1" applyBorder="1" applyAlignment="1" applyProtection="1">
      <alignment horizontal="center" vertical="center"/>
    </xf>
    <xf numFmtId="2" fontId="0" fillId="0" borderId="75" xfId="0" applyNumberFormat="1" applyFont="1" applyFill="1" applyBorder="1" applyAlignment="1" applyProtection="1">
      <alignment horizontal="center" vertical="center"/>
    </xf>
    <xf numFmtId="0" fontId="3" fillId="0" borderId="0" xfId="0" applyFont="1" applyBorder="1" applyProtection="1"/>
    <xf numFmtId="0" fontId="0" fillId="4" borderId="10" xfId="0" applyNumberFormat="1" applyFill="1" applyBorder="1" applyAlignment="1" applyProtection="1">
      <alignment horizontal="center" vertical="center"/>
      <protection locked="0"/>
    </xf>
    <xf numFmtId="2" fontId="0" fillId="0" borderId="63" xfId="0" applyNumberFormat="1" applyFont="1" applyFill="1" applyBorder="1" applyAlignment="1" applyProtection="1">
      <alignment horizontal="center" vertical="center"/>
    </xf>
    <xf numFmtId="2" fontId="0" fillId="0" borderId="76" xfId="0" applyNumberFormat="1" applyFont="1" applyFill="1" applyBorder="1" applyAlignment="1" applyProtection="1">
      <alignment horizontal="center" vertical="center"/>
    </xf>
    <xf numFmtId="0" fontId="0" fillId="4" borderId="1" xfId="0" applyFill="1" applyBorder="1" applyAlignment="1" applyProtection="1">
      <alignment horizontal="center" vertical="center"/>
      <protection locked="0"/>
    </xf>
    <xf numFmtId="0" fontId="0" fillId="0" borderId="0" xfId="0" applyFont="1" applyFill="1" applyBorder="1" applyAlignment="1" applyProtection="1">
      <alignment vertical="top" wrapText="1"/>
      <protection locked="0"/>
    </xf>
    <xf numFmtId="0" fontId="0" fillId="0" borderId="0" xfId="0" applyFill="1" applyAlignment="1" applyProtection="1">
      <alignment horizontal="right" vertical="center"/>
    </xf>
    <xf numFmtId="0" fontId="0" fillId="4" borderId="1" xfId="0" applyNumberFormat="1" applyFill="1" applyBorder="1" applyAlignment="1" applyProtection="1">
      <alignment horizontal="center" vertical="center"/>
      <protection locked="0"/>
    </xf>
    <xf numFmtId="2" fontId="0" fillId="4" borderId="10" xfId="0" applyNumberFormat="1" applyFont="1" applyFill="1" applyBorder="1" applyAlignment="1" applyProtection="1">
      <alignment vertical="top" wrapText="1"/>
    </xf>
    <xf numFmtId="2" fontId="0" fillId="4" borderId="1" xfId="0" applyNumberFormat="1" applyFont="1" applyFill="1" applyBorder="1" applyAlignment="1" applyProtection="1">
      <alignment vertical="top" wrapText="1"/>
    </xf>
    <xf numFmtId="2" fontId="0" fillId="0" borderId="77" xfId="0" applyNumberFormat="1" applyFont="1" applyFill="1" applyBorder="1" applyAlignment="1" applyProtection="1">
      <alignment horizontal="center" vertical="center"/>
    </xf>
    <xf numFmtId="2" fontId="0" fillId="0" borderId="78" xfId="0" applyNumberFormat="1" applyFont="1" applyFill="1" applyBorder="1" applyAlignment="1" applyProtection="1">
      <alignment horizontal="center" vertical="center"/>
    </xf>
    <xf numFmtId="2" fontId="0" fillId="0" borderId="79" xfId="0" applyNumberFormat="1" applyFont="1" applyFill="1" applyBorder="1" applyAlignment="1" applyProtection="1">
      <alignment horizontal="center" vertical="center"/>
    </xf>
    <xf numFmtId="0" fontId="0" fillId="4" borderId="21" xfId="0" applyFont="1" applyFill="1" applyBorder="1" applyAlignment="1" applyProtection="1">
      <alignment horizontal="center" vertical="center"/>
      <protection locked="0"/>
    </xf>
    <xf numFmtId="2" fontId="0" fillId="0" borderId="80" xfId="0" applyNumberFormat="1" applyFont="1" applyFill="1" applyBorder="1" applyAlignment="1" applyProtection="1">
      <alignment horizontal="center" vertical="center"/>
    </xf>
    <xf numFmtId="2" fontId="0" fillId="0" borderId="81" xfId="0" applyNumberFormat="1" applyFont="1" applyFill="1" applyBorder="1" applyAlignment="1" applyProtection="1">
      <alignment horizontal="center" vertical="center"/>
    </xf>
    <xf numFmtId="2" fontId="0" fillId="0" borderId="82" xfId="0" applyNumberFormat="1" applyFont="1" applyFill="1" applyBorder="1" applyAlignment="1" applyProtection="1">
      <alignment horizontal="center" vertical="center"/>
    </xf>
    <xf numFmtId="0" fontId="13" fillId="0" borderId="10" xfId="0" applyFont="1" applyFill="1" applyBorder="1" applyAlignment="1" applyProtection="1">
      <alignment horizontal="left" vertical="center"/>
    </xf>
    <xf numFmtId="0" fontId="0" fillId="0" borderId="5" xfId="0" applyFont="1" applyFill="1" applyBorder="1" applyAlignment="1" applyProtection="1">
      <alignment horizontal="left" vertical="center"/>
    </xf>
    <xf numFmtId="0" fontId="0" fillId="4" borderId="1" xfId="0" applyFill="1" applyBorder="1" applyAlignment="1" applyProtection="1">
      <alignment vertical="center"/>
      <protection locked="0"/>
    </xf>
    <xf numFmtId="0" fontId="0" fillId="4" borderId="1" xfId="0" applyNumberFormat="1" applyFill="1" applyBorder="1" applyAlignment="1" applyProtection="1">
      <alignment vertical="center"/>
      <protection locked="0"/>
    </xf>
    <xf numFmtId="164" fontId="0" fillId="0" borderId="0" xfId="0" applyNumberFormat="1" applyFill="1" applyBorder="1" applyAlignment="1" applyProtection="1">
      <alignment horizontal="center" vertical="center"/>
      <protection locked="0"/>
    </xf>
    <xf numFmtId="2" fontId="0" fillId="0" borderId="83" xfId="0" applyNumberFormat="1" applyFont="1" applyFill="1" applyBorder="1" applyAlignment="1" applyProtection="1">
      <alignment horizontal="center" vertical="center"/>
    </xf>
    <xf numFmtId="2" fontId="0" fillId="0" borderId="84" xfId="0" applyNumberFormat="1" applyFont="1" applyFill="1" applyBorder="1" applyAlignment="1" applyProtection="1">
      <alignment horizontal="center" vertical="center"/>
    </xf>
    <xf numFmtId="2" fontId="0" fillId="0" borderId="85" xfId="0" applyNumberFormat="1" applyFont="1" applyFill="1" applyBorder="1" applyAlignment="1" applyProtection="1">
      <alignment horizontal="center" vertical="center"/>
    </xf>
    <xf numFmtId="0" fontId="0" fillId="4" borderId="6" xfId="0" applyFont="1" applyFill="1" applyBorder="1" applyAlignment="1" applyProtection="1">
      <alignment horizontal="center" vertical="center"/>
      <protection locked="0"/>
    </xf>
    <xf numFmtId="0" fontId="0" fillId="0" borderId="15" xfId="0" applyFont="1" applyFill="1" applyBorder="1" applyAlignment="1" applyProtection="1">
      <alignment horizontal="left" vertical="center"/>
    </xf>
    <xf numFmtId="2" fontId="0" fillId="0" borderId="0" xfId="0" applyNumberFormat="1" applyFont="1" applyFill="1" applyBorder="1" applyAlignment="1" applyProtection="1">
      <alignment horizontal="right" vertical="center"/>
    </xf>
    <xf numFmtId="0" fontId="0" fillId="0" borderId="1" xfId="0" applyNumberFormat="1" applyFont="1" applyFill="1" applyBorder="1" applyAlignment="1" applyProtection="1">
      <alignment horizontal="center" vertical="center"/>
    </xf>
    <xf numFmtId="0" fontId="10" fillId="4" borderId="7"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0" fontId="10" fillId="4" borderId="8" xfId="0" applyFont="1" applyFill="1" applyBorder="1" applyAlignment="1" applyProtection="1">
      <alignment horizontal="center" vertical="center" wrapText="1"/>
      <protection locked="0"/>
    </xf>
    <xf numFmtId="0" fontId="10" fillId="4" borderId="1" xfId="0" applyFont="1" applyFill="1" applyBorder="1" applyAlignment="1" applyProtection="1">
      <alignment horizontal="left" vertical="center"/>
      <protection locked="0"/>
    </xf>
    <xf numFmtId="0" fontId="10" fillId="4" borderId="8" xfId="0" applyFont="1" applyFill="1" applyBorder="1" applyAlignment="1" applyProtection="1">
      <alignment horizontal="center" vertical="top"/>
      <protection locked="0"/>
    </xf>
    <xf numFmtId="0" fontId="10" fillId="4" borderId="1" xfId="0" applyFont="1" applyFill="1" applyBorder="1" applyAlignment="1" applyProtection="1">
      <alignment horizontal="left" vertical="top"/>
      <protection locked="0"/>
    </xf>
    <xf numFmtId="0" fontId="0" fillId="4" borderId="12" xfId="0" applyFont="1" applyFill="1" applyBorder="1" applyAlignment="1" applyProtection="1">
      <alignment horizontal="left" vertical="center"/>
      <protection locked="0"/>
    </xf>
    <xf numFmtId="0" fontId="0" fillId="4" borderId="10" xfId="0" applyNumberFormat="1" applyFill="1" applyBorder="1" applyAlignment="1" applyProtection="1">
      <alignment horizontal="center" vertical="center"/>
      <protection locked="0"/>
    </xf>
    <xf numFmtId="2" fontId="0" fillId="0" borderId="76" xfId="0" applyNumberFormat="1" applyFont="1" applyFill="1" applyBorder="1" applyAlignment="1" applyProtection="1">
      <alignment horizontal="center" vertical="center"/>
    </xf>
    <xf numFmtId="2" fontId="0" fillId="0" borderId="63" xfId="0" applyNumberFormat="1" applyFont="1" applyFill="1" applyBorder="1" applyAlignment="1" applyProtection="1">
      <alignment horizontal="center" vertical="center"/>
    </xf>
    <xf numFmtId="0" fontId="0" fillId="4" borderId="1" xfId="0" applyFont="1" applyFill="1" applyBorder="1" applyAlignment="1" applyProtection="1">
      <alignment horizontal="center" vertical="center"/>
      <protection locked="0"/>
    </xf>
    <xf numFmtId="0" fontId="0" fillId="4" borderId="1" xfId="0" applyNumberFormat="1" applyFill="1" applyBorder="1" applyAlignment="1" applyProtection="1">
      <alignment horizontal="center" vertical="center"/>
      <protection locked="0"/>
    </xf>
    <xf numFmtId="0" fontId="0" fillId="4" borderId="8" xfId="0" applyFont="1" applyFill="1" applyBorder="1" applyAlignment="1" applyProtection="1">
      <alignment horizontal="center" vertical="center"/>
      <protection locked="0"/>
    </xf>
    <xf numFmtId="0" fontId="0" fillId="5" borderId="1" xfId="0" applyNumberFormat="1" applyFill="1" applyBorder="1" applyAlignment="1" applyProtection="1">
      <alignment horizontal="center" vertical="center"/>
    </xf>
    <xf numFmtId="0" fontId="2" fillId="0" borderId="0" xfId="0" applyFont="1"/>
    <xf numFmtId="168" fontId="2" fillId="0" borderId="0" xfId="0" applyNumberFormat="1" applyFont="1" applyAlignment="1">
      <alignment horizontal="left"/>
    </xf>
    <xf numFmtId="9" fontId="2" fillId="0" borderId="0" xfId="0" applyNumberFormat="1" applyFont="1" applyAlignment="1">
      <alignment horizontal="left"/>
    </xf>
    <xf numFmtId="0" fontId="0" fillId="0" borderId="0" xfId="0" applyNumberFormat="1" applyFont="1" applyFill="1" applyBorder="1" applyAlignment="1" applyProtection="1">
      <alignment horizontal="center" vertical="center"/>
    </xf>
    <xf numFmtId="0" fontId="0" fillId="0" borderId="0" xfId="0" applyNumberFormat="1" applyFont="1" applyFill="1" applyBorder="1" applyAlignment="1" applyProtection="1">
      <alignment horizontal="left" vertical="center"/>
    </xf>
    <xf numFmtId="0" fontId="0" fillId="0" borderId="21" xfId="0" applyFont="1" applyFill="1" applyBorder="1" applyAlignment="1" applyProtection="1">
      <alignment horizontal="left" vertical="center"/>
    </xf>
    <xf numFmtId="0" fontId="0" fillId="0" borderId="2" xfId="0" applyFill="1" applyBorder="1" applyAlignment="1" applyProtection="1">
      <alignment vertical="center"/>
    </xf>
    <xf numFmtId="0" fontId="0" fillId="4" borderId="1" xfId="0" applyFont="1" applyFill="1" applyBorder="1" applyAlignment="1" applyProtection="1">
      <alignment horizontal="left" vertical="center"/>
      <protection locked="0"/>
    </xf>
    <xf numFmtId="169" fontId="0" fillId="0" borderId="0" xfId="0" applyNumberFormat="1" applyFont="1" applyFill="1" applyBorder="1" applyAlignment="1" applyProtection="1">
      <alignment horizontal="center" vertical="center"/>
    </xf>
    <xf numFmtId="0" fontId="0" fillId="0" borderId="0" xfId="0" applyFill="1" applyBorder="1" applyAlignment="1" applyProtection="1">
      <alignment horizontal="right" vertical="center"/>
    </xf>
    <xf numFmtId="0" fontId="0" fillId="0" borderId="6" xfId="0" applyFont="1" applyFill="1" applyBorder="1" applyAlignment="1" applyProtection="1">
      <alignment horizontal="right" vertical="center"/>
    </xf>
    <xf numFmtId="0" fontId="0" fillId="0" borderId="4" xfId="0" applyFont="1" applyFill="1" applyBorder="1" applyAlignment="1" applyProtection="1">
      <alignment horizontal="right" vertical="center"/>
    </xf>
    <xf numFmtId="0" fontId="0" fillId="0" borderId="6" xfId="0" applyFill="1" applyBorder="1" applyAlignment="1" applyProtection="1">
      <alignment horizontal="right" vertical="center"/>
    </xf>
    <xf numFmtId="2" fontId="0" fillId="0" borderId="9" xfId="0" applyNumberFormat="1" applyFont="1" applyFill="1" applyBorder="1" applyAlignment="1" applyProtection="1">
      <alignment horizontal="center" vertical="center"/>
    </xf>
    <xf numFmtId="2" fontId="0" fillId="4" borderId="1" xfId="0" applyNumberFormat="1" applyFont="1" applyFill="1" applyBorder="1" applyAlignment="1" applyProtection="1">
      <alignment vertical="top" wrapText="1"/>
      <protection locked="0"/>
    </xf>
    <xf numFmtId="0" fontId="3" fillId="0" borderId="0" xfId="0" applyFont="1"/>
    <xf numFmtId="0" fontId="10" fillId="6" borderId="1" xfId="0" applyFont="1" applyFill="1" applyBorder="1" applyAlignment="1" applyProtection="1">
      <alignment horizontal="center" vertical="top"/>
      <protection locked="0"/>
    </xf>
    <xf numFmtId="0" fontId="10" fillId="6" borderId="8" xfId="0" applyFont="1" applyFill="1" applyBorder="1" applyAlignment="1" applyProtection="1">
      <alignment horizontal="center" vertical="top"/>
      <protection locked="0"/>
    </xf>
    <xf numFmtId="0" fontId="10" fillId="6" borderId="8" xfId="0" applyFont="1" applyFill="1" applyBorder="1" applyProtection="1">
      <protection locked="0"/>
    </xf>
    <xf numFmtId="0" fontId="0" fillId="0" borderId="10" xfId="0" applyFont="1" applyFill="1" applyBorder="1" applyAlignment="1" applyProtection="1">
      <alignment horizontal="left" vertical="top"/>
    </xf>
    <xf numFmtId="0" fontId="13" fillId="4" borderId="8" xfId="0" applyFont="1" applyFill="1" applyBorder="1" applyAlignment="1" applyProtection="1">
      <alignment horizontal="left" vertical="top"/>
      <protection locked="0"/>
    </xf>
    <xf numFmtId="0" fontId="10" fillId="0" borderId="0" xfId="0" applyFont="1" applyFill="1" applyProtection="1">
      <protection locked="0"/>
    </xf>
    <xf numFmtId="0" fontId="24" fillId="0" borderId="0" xfId="0" applyFont="1" applyFill="1" applyProtection="1">
      <protection locked="0"/>
    </xf>
    <xf numFmtId="0" fontId="10" fillId="0" borderId="0" xfId="0" applyFont="1" applyFill="1" applyProtection="1"/>
    <xf numFmtId="0" fontId="13" fillId="0" borderId="0" xfId="0" applyFont="1" applyFill="1" applyAlignment="1" applyProtection="1">
      <alignment horizontal="right"/>
    </xf>
    <xf numFmtId="0" fontId="11" fillId="0" borderId="0" xfId="0" applyFont="1" applyFill="1" applyProtection="1"/>
    <xf numFmtId="0" fontId="12" fillId="0" borderId="0" xfId="0" applyFont="1" applyFill="1" applyProtection="1"/>
    <xf numFmtId="0" fontId="11" fillId="0" borderId="0" xfId="0" applyFont="1" applyFill="1" applyAlignment="1" applyProtection="1">
      <alignment horizontal="center"/>
    </xf>
    <xf numFmtId="0" fontId="24" fillId="0" borderId="0" xfId="0" applyFont="1" applyFill="1" applyProtection="1"/>
    <xf numFmtId="0" fontId="0" fillId="0" borderId="0" xfId="0" applyFont="1" applyFill="1" applyAlignment="1" applyProtection="1">
      <alignment horizontal="left"/>
    </xf>
    <xf numFmtId="0" fontId="23" fillId="0" borderId="0" xfId="1" applyFont="1" applyFill="1" applyAlignment="1" applyProtection="1">
      <alignment horizontal="right"/>
    </xf>
    <xf numFmtId="0" fontId="3" fillId="0" borderId="0" xfId="0" applyFont="1" applyFill="1" applyAlignment="1" applyProtection="1">
      <alignment horizontal="center"/>
    </xf>
    <xf numFmtId="0" fontId="0" fillId="0" borderId="0" xfId="0" applyFont="1" applyFill="1" applyAlignment="1" applyProtection="1">
      <alignment horizontal="right"/>
    </xf>
    <xf numFmtId="2" fontId="0" fillId="0" borderId="86" xfId="0" applyNumberFormat="1" applyFont="1" applyFill="1" applyBorder="1" applyAlignment="1" applyProtection="1">
      <alignment horizontal="center" vertical="center"/>
    </xf>
    <xf numFmtId="2" fontId="0" fillId="0" borderId="87" xfId="0" applyNumberFormat="1" applyFont="1" applyFill="1" applyBorder="1" applyAlignment="1" applyProtection="1">
      <alignment horizontal="center"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horizontal="left" vertical="center"/>
    </xf>
    <xf numFmtId="0" fontId="0" fillId="4" borderId="27" xfId="0" applyFont="1" applyFill="1" applyBorder="1" applyAlignment="1" applyProtection="1">
      <alignment horizontal="left" vertical="center"/>
      <protection locked="0"/>
    </xf>
    <xf numFmtId="0" fontId="0" fillId="4" borderId="49" xfId="0" applyFont="1" applyFill="1" applyBorder="1" applyAlignment="1" applyProtection="1">
      <alignment horizontal="left" vertical="center"/>
      <protection locked="0"/>
    </xf>
    <xf numFmtId="0" fontId="0" fillId="4" borderId="9" xfId="0" applyFill="1" applyBorder="1" applyAlignment="1" applyProtection="1">
      <alignment horizontal="center" vertical="center"/>
      <protection locked="0"/>
    </xf>
    <xf numFmtId="0" fontId="0" fillId="4" borderId="9" xfId="0" applyNumberFormat="1" applyFill="1" applyBorder="1" applyAlignment="1" applyProtection="1">
      <alignment horizontal="center" vertical="center"/>
      <protection locked="0"/>
    </xf>
    <xf numFmtId="0" fontId="0" fillId="4" borderId="1" xfId="0" applyNumberFormat="1" applyFill="1" applyBorder="1" applyAlignment="1" applyProtection="1">
      <alignment horizontal="center" vertical="center"/>
      <protection locked="0"/>
    </xf>
    <xf numFmtId="0" fontId="11" fillId="0" borderId="0" xfId="0" applyFont="1" applyFill="1" applyAlignment="1" applyProtection="1">
      <alignment horizontal="left" vertical="center"/>
    </xf>
    <xf numFmtId="0" fontId="0" fillId="0" borderId="5" xfId="0" applyFont="1" applyFill="1" applyBorder="1" applyAlignment="1" applyProtection="1">
      <alignment horizontal="left" vertical="top"/>
    </xf>
    <xf numFmtId="0" fontId="0" fillId="0" borderId="1" xfId="0" applyFont="1" applyFill="1" applyBorder="1" applyAlignment="1" applyProtection="1">
      <alignment horizontal="left" vertical="top"/>
    </xf>
    <xf numFmtId="0" fontId="19" fillId="7" borderId="15" xfId="0" applyFont="1" applyFill="1" applyBorder="1" applyAlignment="1" applyProtection="1">
      <alignment vertical="top" wrapText="1"/>
      <protection locked="0"/>
    </xf>
    <xf numFmtId="0" fontId="19" fillId="7" borderId="12" xfId="0" applyFont="1" applyFill="1" applyBorder="1" applyAlignment="1" applyProtection="1">
      <alignment vertical="top" wrapText="1"/>
      <protection locked="0"/>
    </xf>
    <xf numFmtId="0" fontId="0" fillId="0" borderId="7"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7" xfId="0"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0" xfId="0" applyFont="1" applyFill="1" applyBorder="1" applyAlignment="1" applyProtection="1">
      <alignment horizontal="right" vertical="center"/>
    </xf>
    <xf numFmtId="0" fontId="0" fillId="0" borderId="2" xfId="0" applyFont="1" applyFill="1" applyBorder="1" applyAlignment="1" applyProtection="1">
      <alignment horizontal="right" vertical="center"/>
    </xf>
    <xf numFmtId="0" fontId="0" fillId="4" borderId="1" xfId="0" applyNumberFormat="1" applyFill="1" applyBorder="1" applyAlignment="1" applyProtection="1">
      <alignment horizontal="center" vertical="center"/>
      <protection locked="0"/>
    </xf>
    <xf numFmtId="0" fontId="0" fillId="0" borderId="5" xfId="0" applyFont="1" applyFill="1" applyBorder="1" applyAlignment="1" applyProtection="1">
      <alignment horizontal="right" vertical="center"/>
    </xf>
    <xf numFmtId="0" fontId="0" fillId="0" borderId="0" xfId="0" applyFont="1" applyFill="1" applyBorder="1" applyAlignment="1" applyProtection="1">
      <alignment vertical="top" wrapText="1"/>
    </xf>
    <xf numFmtId="0" fontId="0" fillId="4" borderId="7" xfId="0" applyFill="1" applyBorder="1" applyAlignment="1" applyProtection="1">
      <alignment vertical="center"/>
      <protection locked="0"/>
    </xf>
    <xf numFmtId="0" fontId="12" fillId="4" borderId="15" xfId="0" applyFont="1" applyFill="1" applyBorder="1" applyAlignment="1" applyProtection="1">
      <alignment horizontal="left" wrapText="1"/>
      <protection locked="0"/>
    </xf>
    <xf numFmtId="0" fontId="12" fillId="4" borderId="4" xfId="0" applyFont="1" applyFill="1" applyBorder="1" applyAlignment="1" applyProtection="1">
      <alignment horizontal="left" wrapText="1"/>
      <protection locked="0"/>
    </xf>
    <xf numFmtId="0" fontId="12" fillId="4" borderId="12" xfId="0" applyFont="1" applyFill="1" applyBorder="1" applyAlignment="1" applyProtection="1">
      <alignment horizontal="left" wrapText="1"/>
      <protection locked="0"/>
    </xf>
    <xf numFmtId="0" fontId="12" fillId="4" borderId="24" xfId="0" applyFont="1" applyFill="1" applyBorder="1" applyAlignment="1" applyProtection="1">
      <alignment horizontal="left" wrapText="1"/>
      <protection locked="0"/>
    </xf>
    <xf numFmtId="0" fontId="12" fillId="4" borderId="0" xfId="0" applyFont="1" applyFill="1" applyBorder="1" applyAlignment="1" applyProtection="1">
      <alignment horizontal="left" wrapText="1"/>
      <protection locked="0"/>
    </xf>
    <xf numFmtId="0" fontId="12" fillId="4" borderId="2" xfId="0" applyFont="1" applyFill="1" applyBorder="1" applyAlignment="1" applyProtection="1">
      <alignment horizontal="left" wrapText="1"/>
      <protection locked="0"/>
    </xf>
    <xf numFmtId="0" fontId="12" fillId="4" borderId="21" xfId="0" applyFont="1" applyFill="1" applyBorder="1" applyAlignment="1" applyProtection="1">
      <alignment horizontal="left" wrapText="1"/>
      <protection locked="0"/>
    </xf>
    <xf numFmtId="0" fontId="12" fillId="4" borderId="6" xfId="0" applyFont="1" applyFill="1" applyBorder="1" applyAlignment="1" applyProtection="1">
      <alignment horizontal="left" wrapText="1"/>
      <protection locked="0"/>
    </xf>
    <xf numFmtId="0" fontId="12" fillId="4" borderId="25" xfId="0" applyFont="1" applyFill="1" applyBorder="1" applyAlignment="1" applyProtection="1">
      <alignment horizontal="left" wrapText="1"/>
      <protection locked="0"/>
    </xf>
    <xf numFmtId="0" fontId="12" fillId="4" borderId="7" xfId="0" applyFont="1" applyFill="1" applyBorder="1" applyAlignment="1" applyProtection="1">
      <alignment horizontal="left"/>
      <protection locked="0"/>
    </xf>
    <xf numFmtId="0" fontId="12" fillId="4" borderId="3" xfId="0" applyFont="1" applyFill="1" applyBorder="1" applyAlignment="1" applyProtection="1">
      <alignment horizontal="left"/>
      <protection locked="0"/>
    </xf>
    <xf numFmtId="0" fontId="12" fillId="4" borderId="8" xfId="0" applyFont="1" applyFill="1" applyBorder="1" applyAlignment="1" applyProtection="1">
      <alignment horizontal="left"/>
      <protection locked="0"/>
    </xf>
    <xf numFmtId="0" fontId="12" fillId="0" borderId="0" xfId="0" applyFont="1" applyFill="1" applyBorder="1" applyAlignment="1">
      <alignment horizontal="right"/>
    </xf>
    <xf numFmtId="0" fontId="12" fillId="4" borderId="7" xfId="0" applyFont="1" applyFill="1" applyBorder="1" applyAlignment="1" applyProtection="1">
      <alignment horizontal="center"/>
      <protection locked="0"/>
    </xf>
    <xf numFmtId="0" fontId="12" fillId="4" borderId="8" xfId="0" applyFont="1" applyFill="1" applyBorder="1" applyAlignment="1" applyProtection="1">
      <alignment horizontal="center"/>
      <protection locked="0"/>
    </xf>
    <xf numFmtId="0" fontId="12" fillId="4" borderId="15" xfId="0" applyFont="1" applyFill="1" applyBorder="1" applyAlignment="1" applyProtection="1">
      <alignment horizontal="left"/>
      <protection locked="0"/>
    </xf>
    <xf numFmtId="0" fontId="12" fillId="4" borderId="4" xfId="0" applyFont="1" applyFill="1" applyBorder="1" applyAlignment="1" applyProtection="1">
      <alignment horizontal="left"/>
      <protection locked="0"/>
    </xf>
    <xf numFmtId="0" fontId="12" fillId="4" borderId="12" xfId="0" applyFont="1" applyFill="1" applyBorder="1" applyAlignment="1" applyProtection="1">
      <alignment horizontal="left"/>
      <protection locked="0"/>
    </xf>
    <xf numFmtId="0" fontId="12" fillId="4" borderId="24" xfId="0" applyFont="1" applyFill="1" applyBorder="1" applyAlignment="1" applyProtection="1">
      <alignment horizontal="left"/>
      <protection locked="0"/>
    </xf>
    <xf numFmtId="0" fontId="12" fillId="4" borderId="0" xfId="0" applyFont="1" applyFill="1" applyBorder="1" applyAlignment="1" applyProtection="1">
      <alignment horizontal="left"/>
      <protection locked="0"/>
    </xf>
    <xf numFmtId="0" fontId="12" fillId="4" borderId="2" xfId="0" applyFont="1" applyFill="1" applyBorder="1" applyAlignment="1" applyProtection="1">
      <alignment horizontal="left"/>
      <protection locked="0"/>
    </xf>
    <xf numFmtId="0" fontId="12" fillId="4" borderId="21" xfId="0" applyFont="1" applyFill="1" applyBorder="1" applyAlignment="1" applyProtection="1">
      <alignment horizontal="left"/>
      <protection locked="0"/>
    </xf>
    <xf numFmtId="0" fontId="12" fillId="4" borderId="6" xfId="0" applyFont="1" applyFill="1" applyBorder="1" applyAlignment="1" applyProtection="1">
      <alignment horizontal="left"/>
      <protection locked="0"/>
    </xf>
    <xf numFmtId="0" fontId="12" fillId="4" borderId="25" xfId="0" applyFont="1" applyFill="1" applyBorder="1" applyAlignment="1" applyProtection="1">
      <alignment horizontal="left"/>
      <protection locked="0"/>
    </xf>
    <xf numFmtId="0" fontId="12" fillId="0" borderId="2" xfId="0" applyFont="1" applyFill="1" applyBorder="1" applyAlignment="1">
      <alignment horizontal="right"/>
    </xf>
    <xf numFmtId="14" fontId="12" fillId="4" borderId="7" xfId="0" applyNumberFormat="1" applyFont="1" applyFill="1" applyBorder="1" applyAlignment="1" applyProtection="1">
      <alignment horizontal="left"/>
      <protection locked="0"/>
    </xf>
    <xf numFmtId="0" fontId="12" fillId="4" borderId="7" xfId="0" applyFont="1" applyFill="1" applyBorder="1" applyAlignment="1" applyProtection="1">
      <alignment horizontal="left" vertical="top" wrapText="1"/>
      <protection locked="0"/>
    </xf>
    <xf numFmtId="0" fontId="12" fillId="4" borderId="3" xfId="0" applyFont="1" applyFill="1" applyBorder="1" applyAlignment="1" applyProtection="1">
      <alignment horizontal="left" vertical="top" wrapText="1"/>
      <protection locked="0"/>
    </xf>
    <xf numFmtId="0" fontId="12" fillId="4" borderId="8" xfId="0" applyFont="1" applyFill="1" applyBorder="1" applyAlignment="1" applyProtection="1">
      <alignment horizontal="left" vertical="top" wrapText="1"/>
      <protection locked="0"/>
    </xf>
    <xf numFmtId="0" fontId="12" fillId="0" borderId="7" xfId="0" applyFont="1" applyFill="1" applyBorder="1" applyAlignment="1">
      <alignment horizontal="left"/>
    </xf>
    <xf numFmtId="0" fontId="12" fillId="0" borderId="3" xfId="0" applyFont="1" applyFill="1" applyBorder="1" applyAlignment="1">
      <alignment horizontal="left"/>
    </xf>
    <xf numFmtId="0" fontId="12" fillId="0" borderId="8" xfId="0" applyFont="1" applyFill="1" applyBorder="1" applyAlignment="1">
      <alignment horizontal="left"/>
    </xf>
    <xf numFmtId="0" fontId="11" fillId="0" borderId="7" xfId="0" applyFont="1" applyFill="1" applyBorder="1" applyAlignment="1">
      <alignment horizontal="center"/>
    </xf>
    <xf numFmtId="0" fontId="11" fillId="0" borderId="3" xfId="0" applyFont="1" applyFill="1" applyBorder="1" applyAlignment="1">
      <alignment horizontal="center"/>
    </xf>
    <xf numFmtId="0" fontId="11" fillId="0" borderId="8" xfId="0" applyFont="1" applyFill="1" applyBorder="1" applyAlignment="1">
      <alignment horizontal="center"/>
    </xf>
    <xf numFmtId="0" fontId="13" fillId="0" borderId="10"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0" fillId="4" borderId="15" xfId="0" applyFont="1" applyFill="1" applyBorder="1" applyAlignment="1" applyProtection="1">
      <alignment horizontal="left" vertical="top"/>
      <protection locked="0"/>
    </xf>
    <xf numFmtId="0" fontId="0" fillId="4" borderId="12" xfId="0" applyFont="1" applyFill="1" applyBorder="1" applyAlignment="1" applyProtection="1">
      <alignment horizontal="left" vertical="top"/>
      <protection locked="0"/>
    </xf>
    <xf numFmtId="0" fontId="0" fillId="4" borderId="21" xfId="0" applyFont="1" applyFill="1" applyBorder="1" applyAlignment="1" applyProtection="1">
      <alignment horizontal="left" vertical="top"/>
      <protection locked="0"/>
    </xf>
    <xf numFmtId="0" fontId="0" fillId="4" borderId="25" xfId="0" applyFont="1" applyFill="1" applyBorder="1" applyAlignment="1" applyProtection="1">
      <alignment horizontal="left" vertical="top"/>
      <protection locked="0"/>
    </xf>
    <xf numFmtId="0" fontId="0" fillId="4" borderId="10" xfId="0" applyFont="1" applyFill="1" applyBorder="1" applyAlignment="1" applyProtection="1">
      <alignment horizontal="left" vertical="top"/>
      <protection locked="0"/>
    </xf>
    <xf numFmtId="0" fontId="0" fillId="4" borderId="9" xfId="0" applyFont="1" applyFill="1" applyBorder="1" applyAlignment="1" applyProtection="1">
      <alignment horizontal="left" vertical="top"/>
      <protection locked="0"/>
    </xf>
    <xf numFmtId="0" fontId="0" fillId="0" borderId="15"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21"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wrapText="1"/>
    </xf>
    <xf numFmtId="0" fontId="0" fillId="0" borderId="25" xfId="0" applyFont="1" applyFill="1" applyBorder="1" applyAlignment="1" applyProtection="1">
      <alignment horizontal="center" vertical="center" wrapText="1"/>
    </xf>
    <xf numFmtId="0" fontId="10" fillId="4" borderId="15" xfId="0" applyFont="1" applyFill="1" applyBorder="1" applyAlignment="1" applyProtection="1">
      <alignment horizontal="left" vertical="top" wrapText="1"/>
      <protection locked="0"/>
    </xf>
    <xf numFmtId="0" fontId="10" fillId="4" borderId="4" xfId="0" applyFont="1" applyFill="1" applyBorder="1" applyAlignment="1" applyProtection="1">
      <alignment horizontal="left" vertical="top" wrapText="1"/>
      <protection locked="0"/>
    </xf>
    <xf numFmtId="0" fontId="10" fillId="4" borderId="12" xfId="0" applyFont="1" applyFill="1" applyBorder="1" applyAlignment="1" applyProtection="1">
      <alignment horizontal="left" vertical="top" wrapText="1"/>
      <protection locked="0"/>
    </xf>
    <xf numFmtId="0" fontId="10" fillId="4" borderId="21" xfId="0" applyFont="1" applyFill="1" applyBorder="1" applyAlignment="1" applyProtection="1">
      <alignment horizontal="left" vertical="top" wrapText="1"/>
      <protection locked="0"/>
    </xf>
    <xf numFmtId="0" fontId="10" fillId="4" borderId="6" xfId="0" applyFont="1" applyFill="1" applyBorder="1" applyAlignment="1" applyProtection="1">
      <alignment horizontal="left" vertical="top" wrapText="1"/>
      <protection locked="0"/>
    </xf>
    <xf numFmtId="0" fontId="10" fillId="4" borderId="25" xfId="0" applyFont="1" applyFill="1" applyBorder="1" applyAlignment="1" applyProtection="1">
      <alignment horizontal="left" vertical="top" wrapText="1"/>
      <protection locked="0"/>
    </xf>
    <xf numFmtId="0" fontId="0" fillId="0" borderId="15"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4" borderId="15" xfId="0" applyFont="1" applyFill="1" applyBorder="1" applyAlignment="1" applyProtection="1">
      <alignment horizontal="center" vertical="top"/>
      <protection locked="0"/>
    </xf>
    <xf numFmtId="0" fontId="0" fillId="4" borderId="12" xfId="0" applyFont="1" applyFill="1" applyBorder="1" applyAlignment="1" applyProtection="1">
      <alignment horizontal="center" vertical="top"/>
      <protection locked="0"/>
    </xf>
    <xf numFmtId="0" fontId="0" fillId="4" borderId="21" xfId="0" applyFont="1" applyFill="1" applyBorder="1" applyAlignment="1" applyProtection="1">
      <alignment horizontal="center" vertical="top"/>
      <protection locked="0"/>
    </xf>
    <xf numFmtId="0" fontId="0" fillId="4" borderId="25" xfId="0" applyFont="1" applyFill="1" applyBorder="1" applyAlignment="1" applyProtection="1">
      <alignment horizontal="center" vertical="top"/>
      <protection locked="0"/>
    </xf>
    <xf numFmtId="0" fontId="10" fillId="4" borderId="1" xfId="0" applyFont="1" applyFill="1" applyBorder="1" applyAlignment="1" applyProtection="1">
      <alignment horizontal="left" vertical="top" wrapText="1"/>
      <protection locked="0"/>
    </xf>
    <xf numFmtId="0" fontId="10" fillId="4" borderId="15" xfId="0" applyFont="1" applyFill="1" applyBorder="1" applyAlignment="1" applyProtection="1">
      <alignment horizontal="left" vertical="top"/>
      <protection locked="0"/>
    </xf>
    <xf numFmtId="0" fontId="10" fillId="4" borderId="4" xfId="0" applyFont="1" applyFill="1" applyBorder="1" applyAlignment="1" applyProtection="1">
      <alignment horizontal="left" vertical="top"/>
      <protection locked="0"/>
    </xf>
    <xf numFmtId="0" fontId="10" fillId="4" borderId="12" xfId="0" applyFont="1" applyFill="1" applyBorder="1" applyAlignment="1" applyProtection="1">
      <alignment horizontal="left" vertical="top"/>
      <protection locked="0"/>
    </xf>
    <xf numFmtId="0" fontId="10" fillId="4" borderId="24" xfId="0" applyFont="1" applyFill="1" applyBorder="1" applyAlignment="1" applyProtection="1">
      <alignment horizontal="left" vertical="top"/>
      <protection locked="0"/>
    </xf>
    <xf numFmtId="0" fontId="10" fillId="4" borderId="0" xfId="0" applyFont="1" applyFill="1" applyBorder="1" applyAlignment="1" applyProtection="1">
      <alignment horizontal="left" vertical="top"/>
      <protection locked="0"/>
    </xf>
    <xf numFmtId="0" fontId="10" fillId="4" borderId="2" xfId="0" applyFont="1" applyFill="1" applyBorder="1" applyAlignment="1" applyProtection="1">
      <alignment horizontal="left" vertical="top"/>
      <protection locked="0"/>
    </xf>
    <xf numFmtId="0" fontId="10" fillId="4" borderId="21" xfId="0" applyFont="1" applyFill="1" applyBorder="1" applyAlignment="1" applyProtection="1">
      <alignment horizontal="left" vertical="top"/>
      <protection locked="0"/>
    </xf>
    <xf numFmtId="0" fontId="10" fillId="4" borderId="6" xfId="0" applyFont="1" applyFill="1" applyBorder="1" applyAlignment="1" applyProtection="1">
      <alignment horizontal="left" vertical="top"/>
      <protection locked="0"/>
    </xf>
    <xf numFmtId="0" fontId="10" fillId="4" borderId="25" xfId="0" applyFont="1" applyFill="1" applyBorder="1" applyAlignment="1" applyProtection="1">
      <alignment horizontal="left" vertical="top"/>
      <protection locked="0"/>
    </xf>
    <xf numFmtId="0" fontId="10" fillId="4" borderId="24" xfId="0" applyFont="1" applyFill="1" applyBorder="1" applyAlignment="1" applyProtection="1">
      <alignment horizontal="left" vertical="top" wrapText="1"/>
      <protection locked="0"/>
    </xf>
    <xf numFmtId="0" fontId="10" fillId="4" borderId="0" xfId="0" applyFont="1" applyFill="1" applyBorder="1" applyAlignment="1" applyProtection="1">
      <alignment horizontal="left" vertical="top" wrapText="1"/>
      <protection locked="0"/>
    </xf>
    <xf numFmtId="0" fontId="10" fillId="4" borderId="2" xfId="0" applyFont="1" applyFill="1" applyBorder="1" applyAlignment="1" applyProtection="1">
      <alignment horizontal="left" vertical="top" wrapText="1"/>
      <protection locked="0"/>
    </xf>
    <xf numFmtId="0" fontId="10" fillId="4" borderId="1" xfId="0" applyFont="1" applyFill="1" applyBorder="1" applyAlignment="1" applyProtection="1">
      <alignment horizontal="left" vertical="top"/>
      <protection locked="0"/>
    </xf>
    <xf numFmtId="0" fontId="10" fillId="0" borderId="0" xfId="0" applyFont="1" applyFill="1" applyAlignment="1" applyProtection="1">
      <alignment horizontal="right" vertical="top"/>
    </xf>
    <xf numFmtId="0" fontId="10" fillId="0" borderId="0" xfId="0" applyFont="1" applyFill="1" applyBorder="1" applyAlignment="1" applyProtection="1">
      <alignment horizontal="right" vertical="top"/>
    </xf>
    <xf numFmtId="0" fontId="10" fillId="0" borderId="2" xfId="0" applyFont="1" applyFill="1" applyBorder="1" applyAlignment="1" applyProtection="1">
      <alignment horizontal="right" vertical="top"/>
    </xf>
    <xf numFmtId="167" fontId="10" fillId="4" borderId="7" xfId="0" applyNumberFormat="1" applyFont="1" applyFill="1" applyBorder="1" applyAlignment="1" applyProtection="1">
      <alignment horizontal="center"/>
      <protection locked="0"/>
    </xf>
    <xf numFmtId="167" fontId="10" fillId="4" borderId="3" xfId="0" applyNumberFormat="1" applyFont="1" applyFill="1" applyBorder="1" applyAlignment="1" applyProtection="1">
      <alignment horizontal="center"/>
      <protection locked="0"/>
    </xf>
    <xf numFmtId="167" fontId="10" fillId="4" borderId="8" xfId="0" applyNumberFormat="1" applyFont="1" applyFill="1" applyBorder="1" applyAlignment="1" applyProtection="1">
      <alignment horizontal="center"/>
      <protection locked="0"/>
    </xf>
    <xf numFmtId="0" fontId="10" fillId="0" borderId="1" xfId="0" applyFont="1" applyFill="1" applyBorder="1" applyAlignment="1" applyProtection="1">
      <alignment horizontal="center" vertical="center" wrapText="1"/>
    </xf>
    <xf numFmtId="0" fontId="10" fillId="0" borderId="0" xfId="0" applyFont="1" applyFill="1" applyBorder="1" applyAlignment="1">
      <alignment horizontal="right"/>
    </xf>
    <xf numFmtId="0" fontId="10" fillId="0" borderId="2" xfId="0" applyFont="1" applyFill="1" applyBorder="1" applyAlignment="1">
      <alignment horizontal="right"/>
    </xf>
    <xf numFmtId="0" fontId="10" fillId="4" borderId="15" xfId="0" applyFont="1" applyFill="1" applyBorder="1" applyAlignment="1" applyProtection="1">
      <alignment horizontal="left" wrapText="1"/>
      <protection locked="0"/>
    </xf>
    <xf numFmtId="0" fontId="10" fillId="4" borderId="4" xfId="0" applyFont="1" applyFill="1" applyBorder="1" applyAlignment="1" applyProtection="1">
      <alignment horizontal="left" wrapText="1"/>
      <protection locked="0"/>
    </xf>
    <xf numFmtId="0" fontId="10" fillId="4" borderId="12" xfId="0" applyFont="1" applyFill="1" applyBorder="1" applyAlignment="1" applyProtection="1">
      <alignment horizontal="left" wrapText="1"/>
      <protection locked="0"/>
    </xf>
    <xf numFmtId="0" fontId="10" fillId="4" borderId="24" xfId="0" applyFont="1" applyFill="1" applyBorder="1" applyAlignment="1" applyProtection="1">
      <alignment horizontal="left" wrapText="1"/>
      <protection locked="0"/>
    </xf>
    <xf numFmtId="0" fontId="10" fillId="4" borderId="0" xfId="0" applyFont="1" applyFill="1" applyBorder="1" applyAlignment="1" applyProtection="1">
      <alignment horizontal="left" wrapText="1"/>
      <protection locked="0"/>
    </xf>
    <xf numFmtId="0" fontId="10" fillId="4" borderId="2" xfId="0" applyFont="1" applyFill="1" applyBorder="1" applyAlignment="1" applyProtection="1">
      <alignment horizontal="left" wrapText="1"/>
      <protection locked="0"/>
    </xf>
    <xf numFmtId="0" fontId="10" fillId="4" borderId="21" xfId="0" applyFont="1" applyFill="1" applyBorder="1" applyAlignment="1" applyProtection="1">
      <alignment horizontal="left" wrapText="1"/>
      <protection locked="0"/>
    </xf>
    <xf numFmtId="0" fontId="10" fillId="4" borderId="6" xfId="0" applyFont="1" applyFill="1" applyBorder="1" applyAlignment="1" applyProtection="1">
      <alignment horizontal="left" wrapText="1"/>
      <protection locked="0"/>
    </xf>
    <xf numFmtId="0" fontId="10" fillId="4" borderId="25" xfId="0" applyFont="1" applyFill="1" applyBorder="1" applyAlignment="1" applyProtection="1">
      <alignment horizontal="left" wrapText="1"/>
      <protection locked="0"/>
    </xf>
    <xf numFmtId="0" fontId="10" fillId="4" borderId="7"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0" fontId="10" fillId="4" borderId="8" xfId="0" applyFont="1" applyFill="1" applyBorder="1" applyAlignment="1" applyProtection="1">
      <alignment horizontal="center" vertical="center" wrapText="1"/>
      <protection locked="0"/>
    </xf>
    <xf numFmtId="14" fontId="10" fillId="4" borderId="7" xfId="0" applyNumberFormat="1" applyFont="1" applyFill="1" applyBorder="1" applyAlignment="1" applyProtection="1">
      <alignment horizontal="center" vertical="top"/>
      <protection locked="0"/>
    </xf>
    <xf numFmtId="0" fontId="10" fillId="4" borderId="3" xfId="0" applyFont="1" applyFill="1" applyBorder="1" applyAlignment="1" applyProtection="1">
      <alignment horizontal="center" vertical="top"/>
      <protection locked="0"/>
    </xf>
    <xf numFmtId="0" fontId="10" fillId="4" borderId="8" xfId="0" applyFont="1" applyFill="1" applyBorder="1" applyAlignment="1" applyProtection="1">
      <alignment horizontal="center" vertical="top"/>
      <protection locked="0"/>
    </xf>
    <xf numFmtId="0" fontId="10" fillId="4" borderId="7" xfId="0" applyFont="1" applyFill="1" applyBorder="1" applyAlignment="1" applyProtection="1">
      <alignment horizontal="left" vertical="top"/>
      <protection locked="0"/>
    </xf>
    <xf numFmtId="0" fontId="10" fillId="4" borderId="3" xfId="0" applyFont="1" applyFill="1" applyBorder="1" applyAlignment="1" applyProtection="1">
      <alignment horizontal="left" vertical="top"/>
      <protection locked="0"/>
    </xf>
    <xf numFmtId="0" fontId="10" fillId="4" borderId="8" xfId="0" applyFont="1" applyFill="1" applyBorder="1" applyAlignment="1" applyProtection="1">
      <alignment horizontal="left" vertical="top"/>
      <protection locked="0"/>
    </xf>
    <xf numFmtId="0" fontId="10" fillId="4" borderId="1" xfId="0" applyFont="1" applyFill="1" applyBorder="1" applyAlignment="1" applyProtection="1">
      <alignment horizontal="left" vertical="center"/>
      <protection locked="0"/>
    </xf>
    <xf numFmtId="0" fontId="10" fillId="4" borderId="8" xfId="0" applyFont="1" applyFill="1" applyBorder="1" applyAlignment="1" applyProtection="1">
      <alignment horizontal="left" vertical="center"/>
      <protection locked="0"/>
    </xf>
    <xf numFmtId="0" fontId="10" fillId="0" borderId="3" xfId="0" applyFont="1" applyFill="1" applyBorder="1" applyAlignment="1" applyProtection="1">
      <alignment horizontal="left" vertical="center"/>
    </xf>
    <xf numFmtId="0" fontId="10" fillId="0" borderId="1" xfId="0" applyFont="1" applyFill="1" applyBorder="1" applyAlignment="1" applyProtection="1">
      <alignment horizontal="right" vertical="center"/>
    </xf>
    <xf numFmtId="0" fontId="0" fillId="0" borderId="1" xfId="0" applyFont="1" applyFill="1" applyBorder="1" applyAlignment="1" applyProtection="1">
      <alignment horizontal="right" vertical="center"/>
    </xf>
    <xf numFmtId="0" fontId="0" fillId="0" borderId="3" xfId="0" applyFont="1" applyFill="1" applyBorder="1" applyAlignment="1" applyProtection="1">
      <alignment horizontal="left" vertical="center"/>
    </xf>
    <xf numFmtId="0" fontId="10" fillId="0" borderId="0" xfId="0" applyFont="1" applyFill="1" applyAlignment="1" applyProtection="1">
      <alignment horizontal="center" vertical="top"/>
    </xf>
    <xf numFmtId="0" fontId="24" fillId="4" borderId="7" xfId="0" applyFont="1" applyFill="1" applyBorder="1" applyAlignment="1" applyProtection="1">
      <alignment horizontal="left" vertical="top"/>
      <protection locked="0"/>
    </xf>
    <xf numFmtId="0" fontId="24" fillId="4" borderId="3" xfId="0" applyFont="1" applyFill="1" applyBorder="1" applyAlignment="1" applyProtection="1">
      <alignment horizontal="left" vertical="top"/>
      <protection locked="0"/>
    </xf>
    <xf numFmtId="0" fontId="24" fillId="4" borderId="8" xfId="0" applyFont="1" applyFill="1" applyBorder="1" applyAlignment="1" applyProtection="1">
      <alignment horizontal="left" vertical="top"/>
      <protection locked="0"/>
    </xf>
    <xf numFmtId="0" fontId="24" fillId="4" borderId="15" xfId="0" applyFont="1" applyFill="1" applyBorder="1" applyAlignment="1" applyProtection="1">
      <alignment horizontal="left" vertical="top"/>
      <protection locked="0"/>
    </xf>
    <xf numFmtId="0" fontId="24" fillId="4" borderId="4" xfId="0" applyFont="1" applyFill="1" applyBorder="1" applyAlignment="1" applyProtection="1">
      <alignment horizontal="left" vertical="top"/>
      <protection locked="0"/>
    </xf>
    <xf numFmtId="0" fontId="24" fillId="4" borderId="12" xfId="0" applyFont="1" applyFill="1" applyBorder="1" applyAlignment="1" applyProtection="1">
      <alignment horizontal="left" vertical="top"/>
      <protection locked="0"/>
    </xf>
    <xf numFmtId="0" fontId="24" fillId="4" borderId="24" xfId="0" applyFont="1" applyFill="1" applyBorder="1" applyAlignment="1" applyProtection="1">
      <alignment horizontal="left" vertical="top"/>
      <protection locked="0"/>
    </xf>
    <xf numFmtId="0" fontId="24" fillId="4" borderId="0" xfId="0" applyFont="1" applyFill="1" applyBorder="1" applyAlignment="1" applyProtection="1">
      <alignment horizontal="left" vertical="top"/>
      <protection locked="0"/>
    </xf>
    <xf numFmtId="0" fontId="24" fillId="4" borderId="2" xfId="0" applyFont="1" applyFill="1" applyBorder="1" applyAlignment="1" applyProtection="1">
      <alignment horizontal="left" vertical="top"/>
      <protection locked="0"/>
    </xf>
    <xf numFmtId="0" fontId="24" fillId="4" borderId="21" xfId="0" applyFont="1" applyFill="1" applyBorder="1" applyAlignment="1" applyProtection="1">
      <alignment horizontal="left" vertical="top"/>
      <protection locked="0"/>
    </xf>
    <xf numFmtId="0" fontId="24" fillId="4" borderId="6" xfId="0" applyFont="1" applyFill="1" applyBorder="1" applyAlignment="1" applyProtection="1">
      <alignment horizontal="left" vertical="top"/>
      <protection locked="0"/>
    </xf>
    <xf numFmtId="0" fontId="24" fillId="4" borderId="25" xfId="0" applyFont="1" applyFill="1" applyBorder="1" applyAlignment="1" applyProtection="1">
      <alignment horizontal="left" vertical="top"/>
      <protection locked="0"/>
    </xf>
    <xf numFmtId="0" fontId="24" fillId="0" borderId="0" xfId="0" applyFont="1" applyFill="1" applyBorder="1" applyAlignment="1" applyProtection="1">
      <alignment horizontal="right" vertical="top"/>
    </xf>
    <xf numFmtId="0" fontId="24" fillId="0" borderId="2" xfId="0" applyFont="1" applyFill="1" applyBorder="1" applyAlignment="1" applyProtection="1">
      <alignment horizontal="right" vertical="top"/>
    </xf>
    <xf numFmtId="0" fontId="10" fillId="0" borderId="7" xfId="0" applyFont="1" applyFill="1" applyBorder="1" applyAlignment="1" applyProtection="1">
      <alignment horizontal="left" vertical="center"/>
    </xf>
    <xf numFmtId="0" fontId="10" fillId="0" borderId="8" xfId="0" applyFont="1" applyFill="1" applyBorder="1" applyAlignment="1" applyProtection="1">
      <alignment horizontal="left" vertical="center"/>
    </xf>
    <xf numFmtId="0" fontId="10" fillId="0" borderId="1" xfId="0" applyFont="1" applyFill="1" applyBorder="1" applyAlignment="1" applyProtection="1">
      <alignment horizontal="center" vertical="center"/>
    </xf>
    <xf numFmtId="0" fontId="21" fillId="4" borderId="15" xfId="0" applyFont="1" applyFill="1" applyBorder="1" applyAlignment="1" applyProtection="1">
      <alignment horizontal="left" vertical="top" wrapText="1"/>
      <protection locked="0"/>
    </xf>
    <xf numFmtId="0" fontId="21" fillId="4" borderId="4" xfId="0" applyFont="1" applyFill="1" applyBorder="1" applyAlignment="1" applyProtection="1">
      <alignment horizontal="left" vertical="top" wrapText="1"/>
      <protection locked="0"/>
    </xf>
    <xf numFmtId="0" fontId="21" fillId="4" borderId="12" xfId="0" applyFont="1" applyFill="1" applyBorder="1" applyAlignment="1" applyProtection="1">
      <alignment horizontal="left" vertical="top" wrapText="1"/>
      <protection locked="0"/>
    </xf>
    <xf numFmtId="0" fontId="21" fillId="4" borderId="21" xfId="0" applyFont="1" applyFill="1" applyBorder="1" applyAlignment="1" applyProtection="1">
      <alignment horizontal="left" vertical="top" wrapText="1"/>
      <protection locked="0"/>
    </xf>
    <xf numFmtId="0" fontId="21" fillId="4" borderId="6" xfId="0" applyFont="1" applyFill="1" applyBorder="1" applyAlignment="1" applyProtection="1">
      <alignment horizontal="left" vertical="top" wrapText="1"/>
      <protection locked="0"/>
    </xf>
    <xf numFmtId="0" fontId="21" fillId="4" borderId="25" xfId="0" applyFont="1" applyFill="1" applyBorder="1" applyAlignment="1" applyProtection="1">
      <alignment horizontal="left" vertical="top" wrapText="1"/>
      <protection locked="0"/>
    </xf>
    <xf numFmtId="0" fontId="10" fillId="0" borderId="15"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12" xfId="0" applyFont="1" applyFill="1" applyBorder="1" applyAlignment="1" applyProtection="1">
      <alignment horizontal="center" vertical="center" wrapText="1"/>
    </xf>
    <xf numFmtId="0" fontId="10" fillId="0" borderId="21" xfId="0" applyFont="1" applyFill="1" applyBorder="1" applyAlignment="1" applyProtection="1">
      <alignment horizontal="center" vertical="center" wrapText="1"/>
    </xf>
    <xf numFmtId="0" fontId="10" fillId="0" borderId="6" xfId="0" applyFont="1" applyFill="1" applyBorder="1" applyAlignment="1" applyProtection="1">
      <alignment horizontal="center" vertical="center" wrapText="1"/>
    </xf>
    <xf numFmtId="0" fontId="10" fillId="0" borderId="25" xfId="0" applyFont="1" applyFill="1" applyBorder="1" applyAlignment="1" applyProtection="1">
      <alignment horizontal="center" vertical="center" wrapText="1"/>
    </xf>
    <xf numFmtId="0" fontId="10" fillId="0" borderId="0" xfId="0" applyFont="1" applyFill="1" applyAlignment="1" applyProtection="1">
      <alignment vertical="top"/>
    </xf>
    <xf numFmtId="2" fontId="10" fillId="4" borderId="7" xfId="0" applyNumberFormat="1" applyFont="1" applyFill="1" applyBorder="1" applyAlignment="1" applyProtection="1">
      <alignment horizontal="center"/>
      <protection locked="0"/>
    </xf>
    <xf numFmtId="2" fontId="10" fillId="4" borderId="3" xfId="0" applyNumberFormat="1" applyFont="1" applyFill="1" applyBorder="1" applyAlignment="1" applyProtection="1">
      <alignment horizontal="center"/>
      <protection locked="0"/>
    </xf>
    <xf numFmtId="2" fontId="10" fillId="4" borderId="8" xfId="0" applyNumberFormat="1" applyFont="1" applyFill="1" applyBorder="1" applyAlignment="1" applyProtection="1">
      <alignment horizontal="center"/>
      <protection locked="0"/>
    </xf>
    <xf numFmtId="0" fontId="10" fillId="0" borderId="0" xfId="0" applyFont="1" applyFill="1" applyAlignment="1" applyProtection="1">
      <alignment horizontal="left" vertical="top"/>
    </xf>
    <xf numFmtId="0" fontId="10" fillId="0" borderId="2" xfId="0" applyFont="1" applyFill="1" applyBorder="1" applyAlignment="1" applyProtection="1">
      <alignment horizontal="left" vertical="top"/>
    </xf>
    <xf numFmtId="0" fontId="10" fillId="4" borderId="7" xfId="0" applyFont="1" applyFill="1" applyBorder="1" applyAlignment="1" applyProtection="1">
      <alignment horizontal="center" vertical="top"/>
      <protection locked="0"/>
    </xf>
    <xf numFmtId="0" fontId="10" fillId="0" borderId="15" xfId="0" applyFont="1" applyFill="1" applyBorder="1" applyAlignment="1" applyProtection="1">
      <alignment horizontal="right" vertical="center"/>
    </xf>
    <xf numFmtId="0" fontId="10" fillId="0" borderId="4" xfId="0" applyFont="1" applyFill="1" applyBorder="1" applyAlignment="1" applyProtection="1">
      <alignment horizontal="right" vertical="center"/>
    </xf>
    <xf numFmtId="0" fontId="10" fillId="0" borderId="12" xfId="0" applyFont="1" applyFill="1" applyBorder="1" applyAlignment="1" applyProtection="1">
      <alignment horizontal="right" vertical="center"/>
    </xf>
    <xf numFmtId="0" fontId="10" fillId="0" borderId="7" xfId="0" applyFont="1" applyFill="1" applyBorder="1" applyAlignment="1" applyProtection="1">
      <alignment horizontal="right" vertical="center"/>
    </xf>
    <xf numFmtId="0" fontId="10" fillId="0" borderId="3" xfId="0" applyFont="1" applyFill="1" applyBorder="1" applyAlignment="1" applyProtection="1">
      <alignment horizontal="right" vertical="center"/>
    </xf>
    <xf numFmtId="0" fontId="10" fillId="0" borderId="8" xfId="0" applyFont="1" applyFill="1" applyBorder="1" applyAlignment="1" applyProtection="1">
      <alignment horizontal="right" vertical="center"/>
    </xf>
    <xf numFmtId="0" fontId="5" fillId="0" borderId="1" xfId="0" applyFont="1" applyFill="1" applyBorder="1" applyAlignment="1" applyProtection="1">
      <alignment horizontal="right" vertical="center"/>
    </xf>
    <xf numFmtId="0" fontId="10" fillId="0" borderId="15" xfId="0" applyFont="1" applyFill="1" applyBorder="1" applyAlignment="1" applyProtection="1">
      <alignment horizontal="right" vertical="center" wrapText="1"/>
    </xf>
    <xf numFmtId="167" fontId="10" fillId="4" borderId="15" xfId="0" applyNumberFormat="1" applyFont="1" applyFill="1" applyBorder="1" applyAlignment="1" applyProtection="1">
      <alignment horizontal="center" vertical="center" wrapText="1"/>
      <protection locked="0"/>
    </xf>
    <xf numFmtId="167" fontId="10" fillId="4" borderId="12" xfId="0" applyNumberFormat="1" applyFont="1" applyFill="1" applyBorder="1" applyAlignment="1" applyProtection="1">
      <alignment horizontal="center" vertical="center" wrapText="1"/>
      <protection locked="0"/>
    </xf>
    <xf numFmtId="167" fontId="10" fillId="4" borderId="21" xfId="0" applyNumberFormat="1" applyFont="1" applyFill="1" applyBorder="1" applyAlignment="1" applyProtection="1">
      <alignment horizontal="center" vertical="center" wrapText="1"/>
      <protection locked="0"/>
    </xf>
    <xf numFmtId="167" fontId="10" fillId="4" borderId="25" xfId="0" applyNumberFormat="1" applyFont="1" applyFill="1" applyBorder="1" applyAlignment="1" applyProtection="1">
      <alignment horizontal="center" vertical="center" wrapText="1"/>
      <protection locked="0"/>
    </xf>
    <xf numFmtId="0" fontId="0" fillId="0" borderId="10"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10" xfId="0" applyFont="1" applyFill="1" applyBorder="1" applyAlignment="1" applyProtection="1">
      <alignment horizontal="center" vertical="center"/>
    </xf>
    <xf numFmtId="0" fontId="0" fillId="4" borderId="4" xfId="0" applyFont="1" applyFill="1" applyBorder="1" applyAlignment="1" applyProtection="1">
      <alignment horizontal="left" vertical="top"/>
      <protection locked="0"/>
    </xf>
    <xf numFmtId="0" fontId="0" fillId="4" borderId="24" xfId="0" applyFont="1" applyFill="1" applyBorder="1" applyAlignment="1" applyProtection="1">
      <alignment horizontal="left" vertical="top"/>
      <protection locked="0"/>
    </xf>
    <xf numFmtId="0" fontId="0" fillId="4" borderId="0" xfId="0" applyFont="1" applyFill="1" applyBorder="1" applyAlignment="1" applyProtection="1">
      <alignment horizontal="left" vertical="top"/>
      <protection locked="0"/>
    </xf>
    <xf numFmtId="0" fontId="0" fillId="4" borderId="2" xfId="0" applyFont="1" applyFill="1" applyBorder="1" applyAlignment="1" applyProtection="1">
      <alignment horizontal="left" vertical="top"/>
      <protection locked="0"/>
    </xf>
    <xf numFmtId="0" fontId="0" fillId="4" borderId="6" xfId="0" applyFont="1" applyFill="1" applyBorder="1" applyAlignment="1" applyProtection="1">
      <alignment horizontal="left" vertical="top"/>
      <protection locked="0"/>
    </xf>
    <xf numFmtId="0" fontId="0" fillId="0" borderId="4" xfId="0" applyFont="1" applyFill="1" applyBorder="1" applyAlignment="1" applyProtection="1">
      <alignment horizontal="left" vertical="top" wrapText="1"/>
    </xf>
    <xf numFmtId="0" fontId="10" fillId="0" borderId="4" xfId="0" applyFont="1" applyFill="1" applyBorder="1" applyAlignment="1" applyProtection="1">
      <alignment horizontal="left" vertical="top"/>
    </xf>
    <xf numFmtId="0" fontId="10" fillId="0" borderId="12" xfId="0" applyFont="1" applyFill="1" applyBorder="1" applyAlignment="1" applyProtection="1">
      <alignment horizontal="left" vertical="top"/>
    </xf>
    <xf numFmtId="0" fontId="0" fillId="0" borderId="0" xfId="0" applyFont="1" applyFill="1" applyBorder="1" applyAlignment="1" applyProtection="1">
      <alignment horizontal="left" vertical="top" wrapText="1"/>
    </xf>
    <xf numFmtId="0" fontId="10" fillId="0" borderId="0" xfId="0" applyFont="1" applyFill="1" applyBorder="1" applyAlignment="1" applyProtection="1">
      <alignment horizontal="left" vertical="top"/>
    </xf>
    <xf numFmtId="0" fontId="10" fillId="0" borderId="0" xfId="0" applyFont="1" applyFill="1" applyBorder="1" applyAlignment="1" applyProtection="1">
      <alignment horizontal="left" vertical="top" wrapText="1"/>
    </xf>
    <xf numFmtId="0" fontId="10" fillId="0" borderId="3" xfId="0" applyFont="1" applyFill="1" applyBorder="1" applyAlignment="1" applyProtection="1">
      <alignment horizontal="left" vertical="top"/>
    </xf>
    <xf numFmtId="0" fontId="10" fillId="0" borderId="3" xfId="0" applyFont="1" applyFill="1" applyBorder="1" applyAlignment="1" applyProtection="1">
      <alignment horizontal="center" vertical="top"/>
    </xf>
    <xf numFmtId="0" fontId="19" fillId="4" borderId="4" xfId="0" applyFont="1" applyFill="1" applyBorder="1" applyAlignment="1" applyProtection="1">
      <alignment horizontal="left" vertical="top"/>
    </xf>
    <xf numFmtId="0" fontId="19" fillId="4" borderId="12" xfId="0" applyFont="1" applyFill="1" applyBorder="1" applyAlignment="1" applyProtection="1">
      <alignment horizontal="left" vertical="top"/>
    </xf>
    <xf numFmtId="0" fontId="19" fillId="4" borderId="6" xfId="0" applyFont="1" applyFill="1" applyBorder="1" applyAlignment="1" applyProtection="1">
      <alignment horizontal="left" vertical="top"/>
    </xf>
    <xf numFmtId="0" fontId="19" fillId="4" borderId="25" xfId="0" applyFont="1" applyFill="1" applyBorder="1" applyAlignment="1" applyProtection="1">
      <alignment horizontal="left" vertical="top"/>
    </xf>
    <xf numFmtId="0" fontId="10" fillId="0" borderId="6" xfId="0" applyFont="1" applyFill="1" applyBorder="1" applyAlignment="1" applyProtection="1">
      <alignment horizontal="left" vertical="top"/>
    </xf>
    <xf numFmtId="0" fontId="10" fillId="0" borderId="25" xfId="0" applyFont="1" applyFill="1" applyBorder="1" applyAlignment="1" applyProtection="1">
      <alignment horizontal="left" vertical="top"/>
    </xf>
    <xf numFmtId="0" fontId="0" fillId="0" borderId="3" xfId="0" applyFont="1" applyFill="1" applyBorder="1" applyAlignment="1" applyProtection="1">
      <alignment horizontal="center" vertical="top"/>
    </xf>
    <xf numFmtId="0" fontId="10" fillId="0" borderId="7" xfId="0" applyFont="1" applyFill="1" applyBorder="1" applyAlignment="1" applyProtection="1">
      <alignment horizontal="left" vertical="top"/>
    </xf>
    <xf numFmtId="0" fontId="10" fillId="0" borderId="8" xfId="0" applyFont="1" applyFill="1" applyBorder="1" applyAlignment="1" applyProtection="1">
      <alignment horizontal="left" vertical="top"/>
    </xf>
    <xf numFmtId="0" fontId="0" fillId="0" borderId="15" xfId="0" applyFont="1" applyFill="1" applyBorder="1" applyAlignment="1" applyProtection="1">
      <alignment horizontal="left" vertical="top" wrapText="1"/>
    </xf>
    <xf numFmtId="0" fontId="10" fillId="0" borderId="21" xfId="0" applyFont="1" applyFill="1" applyBorder="1" applyAlignment="1" applyProtection="1">
      <alignment horizontal="left" vertical="top"/>
    </xf>
    <xf numFmtId="0" fontId="19" fillId="7" borderId="4" xfId="0" applyFont="1" applyFill="1" applyBorder="1" applyAlignment="1" applyProtection="1">
      <alignment horizontal="left" vertical="top" wrapText="1"/>
      <protection locked="0"/>
    </xf>
    <xf numFmtId="0" fontId="19" fillId="7" borderId="12" xfId="0"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top"/>
    </xf>
    <xf numFmtId="0" fontId="3" fillId="0" borderId="3" xfId="0" applyFont="1" applyFill="1" applyBorder="1" applyAlignment="1" applyProtection="1">
      <alignment horizontal="left" vertical="top"/>
    </xf>
    <xf numFmtId="0" fontId="3" fillId="0" borderId="8" xfId="0" applyFont="1" applyFill="1" applyBorder="1" applyAlignment="1" applyProtection="1">
      <alignment horizontal="left" vertical="top"/>
    </xf>
    <xf numFmtId="0" fontId="10" fillId="0" borderId="15" xfId="0" applyFont="1" applyFill="1" applyBorder="1" applyAlignment="1" applyProtection="1">
      <alignment horizontal="left" vertical="top" wrapText="1"/>
    </xf>
    <xf numFmtId="0" fontId="10" fillId="0" borderId="24" xfId="0" applyFont="1" applyFill="1" applyBorder="1" applyAlignment="1" applyProtection="1">
      <alignment horizontal="left" vertical="top" wrapText="1"/>
    </xf>
    <xf numFmtId="0" fontId="19" fillId="7" borderId="6" xfId="0" applyFont="1" applyFill="1" applyBorder="1" applyAlignment="1" applyProtection="1">
      <alignment horizontal="left" vertical="top" wrapText="1"/>
      <protection locked="0"/>
    </xf>
    <xf numFmtId="0" fontId="19" fillId="7" borderId="25" xfId="0" applyFont="1" applyFill="1" applyBorder="1" applyAlignment="1" applyProtection="1">
      <alignment horizontal="left" vertical="top" wrapText="1"/>
      <protection locked="0"/>
    </xf>
    <xf numFmtId="0" fontId="19" fillId="7" borderId="3" xfId="0" applyFont="1" applyFill="1" applyBorder="1" applyAlignment="1" applyProtection="1">
      <alignment horizontal="left" vertical="top" wrapText="1"/>
      <protection locked="0"/>
    </xf>
    <xf numFmtId="0" fontId="19" fillId="7" borderId="8" xfId="0" applyFont="1" applyFill="1" applyBorder="1" applyAlignment="1" applyProtection="1">
      <alignment horizontal="left" vertical="top" wrapText="1"/>
      <protection locked="0"/>
    </xf>
    <xf numFmtId="0" fontId="0" fillId="0" borderId="1" xfId="0" applyFont="1" applyBorder="1" applyAlignment="1">
      <alignment horizontal="left" vertical="top" wrapText="1"/>
    </xf>
    <xf numFmtId="0" fontId="10" fillId="0" borderId="1" xfId="0" applyFont="1" applyFill="1" applyBorder="1" applyAlignment="1" applyProtection="1">
      <alignment horizontal="left" vertical="top" wrapText="1"/>
    </xf>
    <xf numFmtId="0" fontId="19" fillId="7" borderId="15" xfId="0" applyFont="1" applyFill="1" applyBorder="1" applyAlignment="1" applyProtection="1">
      <alignment horizontal="left" vertical="top" wrapText="1"/>
      <protection locked="0"/>
    </xf>
    <xf numFmtId="0" fontId="19" fillId="7" borderId="21" xfId="0" applyFont="1" applyFill="1" applyBorder="1" applyAlignment="1" applyProtection="1">
      <alignment horizontal="left" vertical="top" wrapText="1"/>
      <protection locked="0"/>
    </xf>
    <xf numFmtId="0" fontId="19" fillId="4" borderId="15" xfId="0" applyFont="1" applyFill="1" applyBorder="1" applyAlignment="1" applyProtection="1">
      <alignment horizontal="left" vertical="top"/>
    </xf>
    <xf numFmtId="0" fontId="19" fillId="4" borderId="21" xfId="0" applyFont="1" applyFill="1" applyBorder="1" applyAlignment="1" applyProtection="1">
      <alignment horizontal="left" vertical="top"/>
    </xf>
    <xf numFmtId="0" fontId="10" fillId="0" borderId="4" xfId="0" applyFont="1" applyFill="1" applyBorder="1" applyAlignment="1" applyProtection="1">
      <alignment horizontal="left" vertical="top" wrapText="1"/>
    </xf>
    <xf numFmtId="0" fontId="10" fillId="0" borderId="12" xfId="0" applyFont="1" applyFill="1" applyBorder="1" applyAlignment="1" applyProtection="1">
      <alignment horizontal="left" vertical="top" wrapText="1"/>
    </xf>
    <xf numFmtId="0" fontId="10" fillId="0" borderId="21" xfId="0" applyFont="1" applyFill="1" applyBorder="1" applyAlignment="1" applyProtection="1">
      <alignment horizontal="left" vertical="top" wrapText="1"/>
    </xf>
    <xf numFmtId="0" fontId="10" fillId="0" borderId="6" xfId="0" applyFont="1" applyFill="1" applyBorder="1" applyAlignment="1" applyProtection="1">
      <alignment horizontal="left" vertical="top" wrapText="1"/>
    </xf>
    <xf numFmtId="0" fontId="10" fillId="0" borderId="25" xfId="0" applyFont="1" applyFill="1" applyBorder="1" applyAlignment="1" applyProtection="1">
      <alignment horizontal="left" vertical="top" wrapText="1"/>
    </xf>
    <xf numFmtId="0" fontId="10" fillId="0" borderId="24" xfId="0" applyFont="1" applyFill="1" applyBorder="1" applyAlignment="1" applyProtection="1">
      <alignment horizontal="left" vertical="top"/>
    </xf>
    <xf numFmtId="0" fontId="11" fillId="0" borderId="1" xfId="0" applyFont="1" applyFill="1" applyBorder="1" applyAlignment="1" applyProtection="1">
      <alignment horizontal="center" vertical="top"/>
    </xf>
    <xf numFmtId="0" fontId="19" fillId="7" borderId="7" xfId="0" applyFont="1" applyFill="1" applyBorder="1" applyAlignment="1" applyProtection="1">
      <alignment horizontal="left" vertical="top" wrapText="1"/>
      <protection locked="0"/>
    </xf>
    <xf numFmtId="0" fontId="10" fillId="0" borderId="2" xfId="0" applyFont="1" applyFill="1" applyBorder="1" applyAlignment="1" applyProtection="1">
      <alignment horizontal="left" vertical="top" wrapText="1"/>
    </xf>
    <xf numFmtId="0" fontId="19" fillId="6" borderId="15" xfId="0" applyFont="1" applyFill="1" applyBorder="1" applyAlignment="1" applyProtection="1">
      <alignment horizontal="left" vertical="top" wrapText="1"/>
      <protection locked="0"/>
    </xf>
    <xf numFmtId="0" fontId="19" fillId="6" borderId="12" xfId="0" applyFont="1" applyFill="1" applyBorder="1" applyAlignment="1" applyProtection="1">
      <alignment horizontal="left" vertical="top" wrapText="1"/>
      <protection locked="0"/>
    </xf>
    <xf numFmtId="0" fontId="19" fillId="6" borderId="24" xfId="0" applyFont="1" applyFill="1" applyBorder="1" applyAlignment="1" applyProtection="1">
      <alignment horizontal="left" vertical="top" wrapText="1"/>
      <protection locked="0"/>
    </xf>
    <xf numFmtId="0" fontId="19" fillId="6" borderId="2" xfId="0" applyFont="1" applyFill="1" applyBorder="1" applyAlignment="1" applyProtection="1">
      <alignment horizontal="left" vertical="top" wrapText="1"/>
      <protection locked="0"/>
    </xf>
    <xf numFmtId="0" fontId="19" fillId="6" borderId="21" xfId="0" applyFont="1" applyFill="1" applyBorder="1" applyAlignment="1" applyProtection="1">
      <alignment horizontal="left" vertical="top" wrapText="1"/>
      <protection locked="0"/>
    </xf>
    <xf numFmtId="0" fontId="19" fillId="6" borderId="25" xfId="0" applyFont="1" applyFill="1" applyBorder="1" applyAlignment="1" applyProtection="1">
      <alignment horizontal="left" vertical="top" wrapText="1"/>
      <protection locked="0"/>
    </xf>
    <xf numFmtId="0" fontId="19" fillId="6" borderId="4" xfId="0" applyFont="1" applyFill="1" applyBorder="1" applyAlignment="1" applyProtection="1">
      <alignment horizontal="left" vertical="top" wrapText="1"/>
      <protection locked="0"/>
    </xf>
    <xf numFmtId="0" fontId="19" fillId="6" borderId="0" xfId="0" applyFont="1" applyFill="1" applyBorder="1" applyAlignment="1" applyProtection="1">
      <alignment horizontal="left" vertical="top" wrapText="1"/>
      <protection locked="0"/>
    </xf>
    <xf numFmtId="0" fontId="19" fillId="6" borderId="6" xfId="0" applyFont="1" applyFill="1" applyBorder="1" applyAlignment="1" applyProtection="1">
      <alignment horizontal="left" vertical="top" wrapText="1"/>
      <protection locked="0"/>
    </xf>
    <xf numFmtId="0" fontId="19" fillId="7" borderId="24" xfId="0" applyFont="1" applyFill="1" applyBorder="1" applyAlignment="1" applyProtection="1">
      <alignment horizontal="left" vertical="top" wrapText="1"/>
      <protection locked="0"/>
    </xf>
    <xf numFmtId="0" fontId="19" fillId="7" borderId="2" xfId="0" applyFont="1" applyFill="1" applyBorder="1" applyAlignment="1" applyProtection="1">
      <alignment horizontal="left" vertical="top" wrapText="1"/>
      <protection locked="0"/>
    </xf>
    <xf numFmtId="0" fontId="0" fillId="0" borderId="1" xfId="0" applyFont="1" applyFill="1" applyBorder="1" applyAlignment="1" applyProtection="1">
      <alignment horizontal="left" vertical="top" wrapText="1"/>
    </xf>
    <xf numFmtId="0" fontId="5" fillId="7" borderId="1" xfId="0" applyFont="1" applyFill="1" applyBorder="1" applyAlignment="1" applyProtection="1">
      <alignment horizontal="left" vertical="top" wrapText="1"/>
      <protection locked="0"/>
    </xf>
    <xf numFmtId="0" fontId="11" fillId="0" borderId="7" xfId="0" applyFont="1" applyFill="1" applyBorder="1" applyAlignment="1" applyProtection="1">
      <alignment horizontal="left" vertical="top"/>
    </xf>
    <xf numFmtId="0" fontId="11" fillId="0" borderId="3" xfId="0" applyFont="1" applyFill="1" applyBorder="1" applyAlignment="1" applyProtection="1">
      <alignment horizontal="left" vertical="top"/>
    </xf>
    <xf numFmtId="0" fontId="11" fillId="0" borderId="8" xfId="0" applyFont="1" applyFill="1" applyBorder="1" applyAlignment="1" applyProtection="1">
      <alignment horizontal="left" vertical="top"/>
    </xf>
    <xf numFmtId="0" fontId="5" fillId="7" borderId="15" xfId="0" applyFont="1" applyFill="1" applyBorder="1" applyAlignment="1" applyProtection="1">
      <alignment horizontal="left" vertical="top"/>
      <protection locked="0"/>
    </xf>
    <xf numFmtId="0" fontId="5" fillId="7" borderId="12" xfId="0" applyFont="1" applyFill="1" applyBorder="1" applyAlignment="1" applyProtection="1">
      <alignment horizontal="left" vertical="top"/>
      <protection locked="0"/>
    </xf>
    <xf numFmtId="0" fontId="5" fillId="7" borderId="24" xfId="0" applyFont="1" applyFill="1" applyBorder="1" applyAlignment="1" applyProtection="1">
      <alignment horizontal="left" vertical="top"/>
      <protection locked="0"/>
    </xf>
    <xf numFmtId="0" fontId="5" fillId="7" borderId="2" xfId="0" applyFont="1" applyFill="1" applyBorder="1" applyAlignment="1" applyProtection="1">
      <alignment horizontal="left" vertical="top"/>
      <protection locked="0"/>
    </xf>
    <xf numFmtId="0" fontId="5" fillId="7" borderId="21" xfId="0" applyFont="1" applyFill="1" applyBorder="1" applyAlignment="1" applyProtection="1">
      <alignment horizontal="left" vertical="top"/>
      <protection locked="0"/>
    </xf>
    <xf numFmtId="0" fontId="5" fillId="7" borderId="25" xfId="0" applyFont="1" applyFill="1" applyBorder="1" applyAlignment="1" applyProtection="1">
      <alignment horizontal="left" vertical="top"/>
      <protection locked="0"/>
    </xf>
    <xf numFmtId="0" fontId="5" fillId="7" borderId="15" xfId="0" applyFont="1" applyFill="1" applyBorder="1" applyAlignment="1" applyProtection="1">
      <alignment vertical="top"/>
      <protection locked="0"/>
    </xf>
    <xf numFmtId="0" fontId="5" fillId="7" borderId="12" xfId="0" applyFont="1" applyFill="1" applyBorder="1" applyAlignment="1" applyProtection="1">
      <alignment vertical="top"/>
      <protection locked="0"/>
    </xf>
    <xf numFmtId="0" fontId="5" fillId="7" borderId="21" xfId="0" applyFont="1" applyFill="1" applyBorder="1" applyAlignment="1" applyProtection="1">
      <alignment vertical="top"/>
      <protection locked="0"/>
    </xf>
    <xf numFmtId="0" fontId="5" fillId="7" borderId="25" xfId="0" applyFont="1" applyFill="1" applyBorder="1" applyAlignment="1" applyProtection="1">
      <alignment vertical="top"/>
      <protection locked="0"/>
    </xf>
    <xf numFmtId="0" fontId="0" fillId="0" borderId="4" xfId="0" applyBorder="1"/>
    <xf numFmtId="0" fontId="0" fillId="0" borderId="12" xfId="0" applyBorder="1"/>
    <xf numFmtId="0" fontId="0" fillId="0" borderId="24" xfId="0" applyBorder="1"/>
    <xf numFmtId="0" fontId="0" fillId="0" borderId="0" xfId="0" applyBorder="1"/>
    <xf numFmtId="0" fontId="0" fillId="0" borderId="2" xfId="0" applyBorder="1"/>
    <xf numFmtId="0" fontId="0" fillId="0" borderId="21" xfId="0" applyBorder="1"/>
    <xf numFmtId="0" fontId="0" fillId="0" borderId="6" xfId="0" applyBorder="1"/>
    <xf numFmtId="0" fontId="0" fillId="0" borderId="25" xfId="0" applyBorder="1"/>
    <xf numFmtId="0" fontId="19" fillId="7" borderId="15" xfId="0" applyFont="1" applyFill="1" applyBorder="1" applyAlignment="1" applyProtection="1">
      <alignment vertical="top" wrapText="1"/>
      <protection locked="0"/>
    </xf>
    <xf numFmtId="0" fontId="19" fillId="7" borderId="12" xfId="0" applyFont="1" applyFill="1" applyBorder="1" applyAlignment="1" applyProtection="1">
      <alignment vertical="top" wrapText="1"/>
      <protection locked="0"/>
    </xf>
    <xf numFmtId="0" fontId="19" fillId="7" borderId="21" xfId="0" applyFont="1" applyFill="1" applyBorder="1" applyAlignment="1" applyProtection="1">
      <alignment vertical="top" wrapText="1"/>
      <protection locked="0"/>
    </xf>
    <xf numFmtId="0" fontId="19" fillId="7" borderId="25" xfId="0" applyFont="1" applyFill="1" applyBorder="1" applyAlignment="1" applyProtection="1">
      <alignment vertical="top" wrapText="1"/>
      <protection locked="0"/>
    </xf>
    <xf numFmtId="0" fontId="10" fillId="0" borderId="15" xfId="0" applyFont="1" applyFill="1" applyBorder="1" applyAlignment="1" applyProtection="1">
      <alignment vertical="top" wrapText="1"/>
    </xf>
    <xf numFmtId="0" fontId="10" fillId="0" borderId="4" xfId="0" applyFont="1" applyFill="1" applyBorder="1" applyAlignment="1" applyProtection="1">
      <alignment vertical="top" wrapText="1"/>
    </xf>
    <xf numFmtId="0" fontId="10" fillId="0" borderId="12" xfId="0" applyFont="1" applyFill="1" applyBorder="1" applyAlignment="1" applyProtection="1">
      <alignment vertical="top" wrapText="1"/>
    </xf>
    <xf numFmtId="0" fontId="10" fillId="0" borderId="24" xfId="0" applyFont="1" applyFill="1" applyBorder="1" applyAlignment="1" applyProtection="1">
      <alignment vertical="top" wrapText="1"/>
    </xf>
    <xf numFmtId="0" fontId="10" fillId="0" borderId="0" xfId="0" applyFont="1" applyFill="1" applyBorder="1" applyAlignment="1" applyProtection="1">
      <alignment vertical="top" wrapText="1"/>
    </xf>
    <xf numFmtId="0" fontId="10" fillId="0" borderId="2" xfId="0" applyFont="1" applyFill="1" applyBorder="1" applyAlignment="1" applyProtection="1">
      <alignment vertical="top" wrapText="1"/>
    </xf>
    <xf numFmtId="0" fontId="10" fillId="0" borderId="21" xfId="0" applyFont="1" applyFill="1" applyBorder="1" applyAlignment="1" applyProtection="1">
      <alignment vertical="top" wrapText="1"/>
    </xf>
    <xf numFmtId="0" fontId="10" fillId="0" borderId="6" xfId="0" applyFont="1" applyFill="1" applyBorder="1" applyAlignment="1" applyProtection="1">
      <alignment vertical="top" wrapText="1"/>
    </xf>
    <xf numFmtId="0" fontId="10" fillId="0" borderId="25" xfId="0" applyFont="1" applyFill="1" applyBorder="1" applyAlignment="1" applyProtection="1">
      <alignment vertical="top" wrapText="1"/>
    </xf>
    <xf numFmtId="0" fontId="19" fillId="7" borderId="0" xfId="0" applyFont="1" applyFill="1" applyBorder="1" applyAlignment="1" applyProtection="1">
      <alignment horizontal="left" vertical="top" wrapText="1"/>
      <protection locked="0"/>
    </xf>
    <xf numFmtId="0" fontId="19" fillId="7" borderId="4" xfId="0" applyFont="1" applyFill="1" applyBorder="1" applyAlignment="1" applyProtection="1">
      <alignment vertical="top" wrapText="1"/>
      <protection locked="0"/>
    </xf>
    <xf numFmtId="0" fontId="19" fillId="7" borderId="6" xfId="0" applyFont="1" applyFill="1" applyBorder="1" applyAlignment="1" applyProtection="1">
      <alignment vertical="top" wrapText="1"/>
      <protection locked="0"/>
    </xf>
    <xf numFmtId="0" fontId="19" fillId="7" borderId="0" xfId="0" applyFont="1" applyFill="1" applyBorder="1" applyAlignment="1" applyProtection="1">
      <alignment vertical="top" wrapText="1"/>
      <protection locked="0"/>
    </xf>
    <xf numFmtId="0" fontId="19" fillId="7" borderId="2" xfId="0" applyFont="1" applyFill="1" applyBorder="1" applyAlignment="1" applyProtection="1">
      <alignment vertical="top" wrapText="1"/>
      <protection locked="0"/>
    </xf>
    <xf numFmtId="0" fontId="19" fillId="7" borderId="24" xfId="0" applyFont="1" applyFill="1" applyBorder="1" applyAlignment="1" applyProtection="1">
      <alignment vertical="top" wrapText="1"/>
      <protection locked="0"/>
    </xf>
    <xf numFmtId="0" fontId="10" fillId="0" borderId="7" xfId="0" applyFont="1" applyFill="1" applyBorder="1" applyAlignment="1" applyProtection="1">
      <alignment horizontal="left" vertical="top" wrapText="1"/>
    </xf>
    <xf numFmtId="0" fontId="10" fillId="0" borderId="3" xfId="0" applyFont="1" applyFill="1" applyBorder="1" applyAlignment="1" applyProtection="1">
      <alignment horizontal="left" vertical="top" wrapText="1"/>
    </xf>
    <xf numFmtId="0" fontId="10" fillId="0" borderId="8" xfId="0" applyFont="1" applyFill="1" applyBorder="1" applyAlignment="1" applyProtection="1">
      <alignment horizontal="left" vertical="top" wrapText="1"/>
    </xf>
    <xf numFmtId="0" fontId="0" fillId="0" borderId="7" xfId="0" applyFont="1" applyFill="1" applyBorder="1" applyAlignment="1" applyProtection="1">
      <alignment horizontal="left" vertical="top" wrapText="1"/>
    </xf>
    <xf numFmtId="0" fontId="11" fillId="0" borderId="7" xfId="0" applyFont="1" applyFill="1" applyBorder="1" applyAlignment="1" applyProtection="1">
      <alignment horizontal="center" vertical="top"/>
    </xf>
    <xf numFmtId="0" fontId="11" fillId="0" borderId="3" xfId="0" applyFont="1" applyFill="1" applyBorder="1" applyAlignment="1" applyProtection="1">
      <alignment horizontal="center" vertical="top"/>
    </xf>
    <xf numFmtId="0" fontId="11" fillId="0" borderId="8" xfId="0" applyFont="1" applyFill="1" applyBorder="1" applyAlignment="1" applyProtection="1">
      <alignment horizontal="center" vertical="top"/>
    </xf>
    <xf numFmtId="0" fontId="0" fillId="4" borderId="15" xfId="0" applyFont="1" applyFill="1" applyBorder="1" applyAlignment="1" applyProtection="1">
      <alignment horizontal="left" vertical="center"/>
      <protection locked="0"/>
    </xf>
    <xf numFmtId="0" fontId="0" fillId="4" borderId="12" xfId="0" applyFont="1" applyFill="1" applyBorder="1" applyAlignment="1" applyProtection="1">
      <alignment horizontal="left" vertical="center"/>
      <protection locked="0"/>
    </xf>
    <xf numFmtId="0" fontId="0" fillId="4" borderId="7" xfId="0" applyFont="1" applyFill="1" applyBorder="1" applyAlignment="1" applyProtection="1">
      <alignment horizontal="left" vertical="center"/>
      <protection locked="0"/>
    </xf>
    <xf numFmtId="0" fontId="0" fillId="4" borderId="8" xfId="0" applyFont="1" applyFill="1" applyBorder="1" applyAlignment="1" applyProtection="1">
      <alignment horizontal="left" vertical="center"/>
      <protection locked="0"/>
    </xf>
    <xf numFmtId="0" fontId="0" fillId="0" borderId="7"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4" borderId="20" xfId="0" applyFont="1" applyFill="1" applyBorder="1" applyAlignment="1" applyProtection="1">
      <alignment horizontal="center" vertical="center"/>
      <protection locked="0"/>
    </xf>
    <xf numFmtId="0" fontId="0" fillId="4" borderId="53"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0"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0" fillId="4" borderId="27" xfId="0" applyFont="1" applyFill="1" applyBorder="1" applyAlignment="1" applyProtection="1">
      <alignment horizontal="left" vertical="center"/>
      <protection locked="0"/>
    </xf>
    <xf numFmtId="0" fontId="0" fillId="4" borderId="49" xfId="0" applyFont="1" applyFill="1" applyBorder="1" applyAlignment="1" applyProtection="1">
      <alignment horizontal="left" vertical="center"/>
      <protection locked="0"/>
    </xf>
    <xf numFmtId="0" fontId="0" fillId="4" borderId="50" xfId="0" applyFont="1" applyFill="1" applyBorder="1" applyAlignment="1" applyProtection="1">
      <alignment horizontal="left" vertical="center"/>
      <protection locked="0"/>
    </xf>
    <xf numFmtId="0" fontId="0" fillId="4" borderId="51" xfId="0" applyFont="1" applyFill="1" applyBorder="1" applyAlignment="1" applyProtection="1">
      <alignment horizontal="left" vertical="center"/>
      <protection locked="0"/>
    </xf>
    <xf numFmtId="0" fontId="0" fillId="4" borderId="52" xfId="0" applyFont="1" applyFill="1" applyBorder="1" applyAlignment="1" applyProtection="1">
      <alignment horizontal="left" vertical="center"/>
      <protection locked="0"/>
    </xf>
    <xf numFmtId="0" fontId="0" fillId="0" borderId="15"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21"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4" borderId="15" xfId="0" applyFont="1" applyFill="1" applyBorder="1" applyAlignment="1" applyProtection="1">
      <alignment horizontal="left" vertical="top" wrapText="1"/>
      <protection locked="0"/>
    </xf>
    <xf numFmtId="0" fontId="0" fillId="4" borderId="4" xfId="0" applyFont="1" applyFill="1" applyBorder="1" applyAlignment="1" applyProtection="1">
      <alignment horizontal="left" vertical="top" wrapText="1"/>
      <protection locked="0"/>
    </xf>
    <xf numFmtId="0" fontId="0" fillId="4" borderId="12" xfId="0" applyFont="1" applyFill="1" applyBorder="1" applyAlignment="1" applyProtection="1">
      <alignment horizontal="left" vertical="top" wrapText="1"/>
      <protection locked="0"/>
    </xf>
    <xf numFmtId="0" fontId="0" fillId="4" borderId="24" xfId="0" applyFont="1" applyFill="1" applyBorder="1" applyAlignment="1" applyProtection="1">
      <alignment horizontal="left" vertical="top" wrapText="1"/>
      <protection locked="0"/>
    </xf>
    <xf numFmtId="0" fontId="0" fillId="4" borderId="0" xfId="0" applyFont="1" applyFill="1" applyBorder="1" applyAlignment="1" applyProtection="1">
      <alignment horizontal="left" vertical="top" wrapText="1"/>
      <protection locked="0"/>
    </xf>
    <xf numFmtId="0" fontId="0" fillId="4" borderId="2" xfId="0" applyFont="1" applyFill="1" applyBorder="1" applyAlignment="1" applyProtection="1">
      <alignment horizontal="left" vertical="top" wrapText="1"/>
      <protection locked="0"/>
    </xf>
    <xf numFmtId="0" fontId="0" fillId="4" borderId="21" xfId="0" applyFont="1" applyFill="1" applyBorder="1" applyAlignment="1" applyProtection="1">
      <alignment horizontal="left" vertical="top" wrapText="1"/>
      <protection locked="0"/>
    </xf>
    <xf numFmtId="0" fontId="0" fillId="4" borderId="6" xfId="0" applyFont="1" applyFill="1" applyBorder="1" applyAlignment="1" applyProtection="1">
      <alignment horizontal="left" vertical="top" wrapText="1"/>
      <protection locked="0"/>
    </xf>
    <xf numFmtId="0" fontId="0" fillId="4" borderId="25" xfId="0" applyFont="1" applyFill="1" applyBorder="1" applyAlignment="1" applyProtection="1">
      <alignment horizontal="left" vertical="top" wrapText="1"/>
      <protection locked="0"/>
    </xf>
    <xf numFmtId="0" fontId="0" fillId="0" borderId="1" xfId="0" applyFont="1" applyFill="1" applyBorder="1" applyAlignment="1" applyProtection="1">
      <alignment horizontal="center" vertical="center"/>
    </xf>
    <xf numFmtId="2" fontId="0" fillId="0" borderId="86" xfId="0" applyNumberFormat="1" applyFont="1" applyFill="1" applyBorder="1" applyAlignment="1" applyProtection="1">
      <alignment horizontal="center" vertical="center"/>
    </xf>
    <xf numFmtId="2" fontId="0" fillId="0" borderId="87" xfId="0" applyNumberFormat="1" applyFont="1" applyFill="1" applyBorder="1" applyAlignment="1" applyProtection="1">
      <alignment horizontal="center" vertical="center"/>
    </xf>
    <xf numFmtId="0" fontId="0" fillId="0" borderId="15"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7"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4" borderId="7" xfId="0" applyFill="1" applyBorder="1" applyAlignment="1" applyProtection="1">
      <alignment horizontal="left" vertical="center"/>
      <protection locked="0"/>
    </xf>
    <xf numFmtId="0" fontId="0" fillId="4" borderId="8" xfId="0" applyFill="1" applyBorder="1" applyAlignment="1" applyProtection="1">
      <alignment horizontal="left" vertical="center"/>
      <protection locked="0"/>
    </xf>
    <xf numFmtId="0" fontId="0" fillId="4" borderId="10" xfId="0" applyFill="1" applyBorder="1" applyAlignment="1" applyProtection="1">
      <alignment horizontal="center" vertical="center"/>
      <protection locked="0"/>
    </xf>
    <xf numFmtId="0" fontId="0" fillId="4" borderId="5"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10" xfId="0" applyNumberFormat="1" applyFill="1" applyBorder="1" applyAlignment="1" applyProtection="1">
      <alignment horizontal="center" vertical="center"/>
      <protection locked="0"/>
    </xf>
    <xf numFmtId="0" fontId="0" fillId="4" borderId="5" xfId="0" applyNumberFormat="1" applyFill="1" applyBorder="1" applyAlignment="1" applyProtection="1">
      <alignment horizontal="center" vertical="center"/>
      <protection locked="0"/>
    </xf>
    <xf numFmtId="0" fontId="0" fillId="4" borderId="9" xfId="0" applyNumberFormat="1" applyFill="1" applyBorder="1" applyAlignment="1" applyProtection="1">
      <alignment horizontal="center" vertical="center"/>
      <protection locked="0"/>
    </xf>
    <xf numFmtId="0" fontId="0" fillId="4" borderId="51" xfId="0" applyFont="1" applyFill="1" applyBorder="1" applyAlignment="1" applyProtection="1">
      <alignment horizontal="center" vertical="center"/>
      <protection locked="0"/>
    </xf>
    <xf numFmtId="0" fontId="0" fillId="4" borderId="52" xfId="0" applyFont="1" applyFill="1" applyBorder="1" applyAlignment="1" applyProtection="1">
      <alignment horizontal="center" vertical="center"/>
      <protection locked="0"/>
    </xf>
    <xf numFmtId="0" fontId="0" fillId="4" borderId="54" xfId="0" applyFont="1" applyFill="1" applyBorder="1" applyAlignment="1" applyProtection="1">
      <alignment vertical="center"/>
      <protection locked="0"/>
    </xf>
    <xf numFmtId="0" fontId="0" fillId="4" borderId="55" xfId="0" applyFont="1" applyFill="1" applyBorder="1" applyAlignment="1" applyProtection="1">
      <alignment vertical="center"/>
      <protection locked="0"/>
    </xf>
    <xf numFmtId="0" fontId="0" fillId="4" borderId="56" xfId="0" applyFont="1" applyFill="1" applyBorder="1" applyAlignment="1" applyProtection="1">
      <alignment vertical="center"/>
      <protection locked="0"/>
    </xf>
    <xf numFmtId="0" fontId="0" fillId="0" borderId="4"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4" borderId="1" xfId="0" applyFont="1" applyFill="1" applyBorder="1" applyAlignment="1" applyProtection="1">
      <alignment vertical="center"/>
      <protection locked="0"/>
    </xf>
    <xf numFmtId="0" fontId="0" fillId="4" borderId="23" xfId="0" applyFont="1" applyFill="1" applyBorder="1" applyAlignment="1" applyProtection="1">
      <alignment vertical="center"/>
      <protection locked="0"/>
    </xf>
    <xf numFmtId="0" fontId="0" fillId="0" borderId="24" xfId="0"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xf>
    <xf numFmtId="0" fontId="0" fillId="4" borderId="20" xfId="0" applyFont="1" applyFill="1" applyBorder="1" applyAlignment="1" applyProtection="1">
      <alignment vertical="center"/>
      <protection locked="0"/>
    </xf>
    <xf numFmtId="0" fontId="0" fillId="4" borderId="53" xfId="0" applyFont="1" applyFill="1" applyBorder="1" applyAlignment="1" applyProtection="1">
      <alignment vertical="center"/>
      <protection locked="0"/>
    </xf>
    <xf numFmtId="0" fontId="0" fillId="4" borderId="7" xfId="0" applyFill="1" applyBorder="1" applyAlignment="1" applyProtection="1">
      <alignment horizontal="center" vertical="center"/>
      <protection locked="0"/>
    </xf>
    <xf numFmtId="0" fontId="0" fillId="4" borderId="8" xfId="0" applyFill="1" applyBorder="1" applyAlignment="1" applyProtection="1">
      <alignment horizontal="center" vertical="center"/>
      <protection locked="0"/>
    </xf>
    <xf numFmtId="0" fontId="0" fillId="4" borderId="15" xfId="0" applyFill="1" applyBorder="1" applyAlignment="1" applyProtection="1">
      <alignment horizontal="left" vertical="top" wrapText="1"/>
      <protection locked="0"/>
    </xf>
    <xf numFmtId="0" fontId="0" fillId="4" borderId="4" xfId="0" applyFill="1" applyBorder="1" applyAlignment="1" applyProtection="1">
      <alignment horizontal="left" vertical="top" wrapText="1"/>
      <protection locked="0"/>
    </xf>
    <xf numFmtId="0" fontId="0" fillId="4" borderId="12" xfId="0" applyFill="1" applyBorder="1" applyAlignment="1" applyProtection="1">
      <alignment horizontal="left" vertical="top" wrapText="1"/>
      <protection locked="0"/>
    </xf>
    <xf numFmtId="0" fontId="0" fillId="4" borderId="21"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0" fontId="0" fillId="4" borderId="25" xfId="0" applyFill="1" applyBorder="1" applyAlignment="1" applyProtection="1">
      <alignment horizontal="left" vertical="top" wrapText="1"/>
      <protection locked="0"/>
    </xf>
    <xf numFmtId="0" fontId="0" fillId="0" borderId="1" xfId="0" applyFill="1" applyBorder="1" applyAlignment="1" applyProtection="1">
      <alignment horizontal="center" vertical="center"/>
    </xf>
    <xf numFmtId="0" fontId="0" fillId="4" borderId="1" xfId="0" applyFill="1" applyBorder="1" applyAlignment="1" applyProtection="1">
      <alignment horizontal="left" vertical="center"/>
      <protection locked="0"/>
    </xf>
    <xf numFmtId="0" fontId="0" fillId="4" borderId="24"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2" xfId="0" applyFill="1" applyBorder="1" applyAlignment="1" applyProtection="1">
      <alignment horizontal="left" vertical="top" wrapText="1"/>
      <protection locked="0"/>
    </xf>
    <xf numFmtId="2" fontId="0" fillId="4" borderId="10" xfId="0" applyNumberFormat="1" applyFill="1" applyBorder="1" applyAlignment="1" applyProtection="1">
      <alignment horizontal="left" vertical="top" wrapText="1"/>
      <protection locked="0"/>
    </xf>
    <xf numFmtId="2" fontId="0" fillId="4" borderId="5" xfId="0" applyNumberFormat="1" applyFill="1" applyBorder="1" applyAlignment="1" applyProtection="1">
      <alignment horizontal="left" vertical="top" wrapText="1"/>
      <protection locked="0"/>
    </xf>
    <xf numFmtId="2" fontId="0" fillId="4" borderId="9" xfId="0" applyNumberFormat="1" applyFill="1" applyBorder="1" applyAlignment="1" applyProtection="1">
      <alignment horizontal="left" vertical="top" wrapText="1"/>
      <protection locked="0"/>
    </xf>
    <xf numFmtId="0" fontId="0" fillId="4" borderId="27" xfId="0" applyFill="1" applyBorder="1" applyAlignment="1" applyProtection="1">
      <alignment horizontal="left" vertical="center"/>
      <protection locked="0"/>
    </xf>
    <xf numFmtId="0" fontId="0" fillId="0" borderId="3"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0" borderId="57" xfId="0" applyFill="1" applyBorder="1" applyAlignment="1" applyProtection="1">
      <alignment horizontal="center" vertical="center"/>
    </xf>
    <xf numFmtId="0" fontId="13" fillId="0" borderId="1" xfId="0" applyFont="1" applyFill="1" applyBorder="1" applyAlignment="1" applyProtection="1">
      <alignment horizontal="center" vertical="center" wrapText="1"/>
    </xf>
    <xf numFmtId="0" fontId="0" fillId="4" borderId="20" xfId="0" applyFill="1" applyBorder="1" applyAlignment="1" applyProtection="1">
      <alignment horizontal="center" vertical="center"/>
      <protection locked="0"/>
    </xf>
    <xf numFmtId="0" fontId="0" fillId="4" borderId="53"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23" xfId="0" applyFill="1" applyBorder="1" applyAlignment="1" applyProtection="1">
      <alignment horizontal="center" vertical="center"/>
      <protection locked="0"/>
    </xf>
    <xf numFmtId="0" fontId="0" fillId="4" borderId="49" xfId="0" applyFill="1" applyBorder="1" applyAlignment="1" applyProtection="1">
      <alignment horizontal="left" vertical="center"/>
      <protection locked="0"/>
    </xf>
    <xf numFmtId="0" fontId="0" fillId="4" borderId="50" xfId="0" applyFill="1" applyBorder="1" applyAlignment="1" applyProtection="1">
      <alignment horizontal="left" vertical="center"/>
      <protection locked="0"/>
    </xf>
    <xf numFmtId="0" fontId="0" fillId="0" borderId="9" xfId="0" applyFill="1" applyBorder="1" applyAlignment="1" applyProtection="1">
      <alignment horizontal="center" vertical="center"/>
    </xf>
    <xf numFmtId="2" fontId="0" fillId="4" borderId="10" xfId="0" applyNumberFormat="1" applyFill="1" applyBorder="1" applyAlignment="1" applyProtection="1">
      <alignment horizontal="center" vertical="center"/>
      <protection locked="0"/>
    </xf>
    <xf numFmtId="2" fontId="0" fillId="4" borderId="5" xfId="0" applyNumberFormat="1" applyFill="1" applyBorder="1" applyAlignment="1" applyProtection="1">
      <alignment horizontal="center" vertical="center"/>
      <protection locked="0"/>
    </xf>
    <xf numFmtId="2" fontId="0" fillId="4" borderId="9" xfId="0" applyNumberFormat="1" applyFill="1" applyBorder="1" applyAlignment="1" applyProtection="1">
      <alignment horizontal="center" vertical="center"/>
      <protection locked="0"/>
    </xf>
    <xf numFmtId="0" fontId="0" fillId="0" borderId="1" xfId="0" applyFill="1" applyBorder="1" applyAlignment="1" applyProtection="1">
      <alignment horizontal="center" vertical="center" wrapText="1"/>
    </xf>
    <xf numFmtId="0" fontId="0" fillId="0" borderId="0" xfId="0" applyFill="1" applyBorder="1" applyAlignment="1" applyProtection="1">
      <alignment horizontal="left" vertical="center"/>
    </xf>
    <xf numFmtId="0" fontId="0" fillId="0" borderId="2" xfId="0" applyFill="1" applyBorder="1" applyAlignment="1" applyProtection="1">
      <alignment horizontal="left" vertical="center"/>
    </xf>
    <xf numFmtId="0" fontId="0" fillId="0" borderId="10"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4" borderId="1" xfId="0" applyFont="1" applyFill="1" applyBorder="1" applyAlignment="1" applyProtection="1">
      <alignment horizontal="center" vertical="center"/>
      <protection locked="0"/>
    </xf>
    <xf numFmtId="0" fontId="0" fillId="4" borderId="15" xfId="0" applyFont="1" applyFill="1" applyBorder="1" applyAlignment="1" applyProtection="1">
      <alignment horizontal="center" vertical="top" wrapText="1"/>
      <protection locked="0"/>
    </xf>
    <xf numFmtId="0" fontId="0" fillId="4" borderId="4" xfId="0" applyFont="1" applyFill="1" applyBorder="1" applyAlignment="1" applyProtection="1">
      <alignment horizontal="center" vertical="top" wrapText="1"/>
      <protection locked="0"/>
    </xf>
    <xf numFmtId="0" fontId="0" fillId="4" borderId="12" xfId="0" applyFont="1" applyFill="1" applyBorder="1" applyAlignment="1" applyProtection="1">
      <alignment horizontal="center" vertical="top" wrapText="1"/>
      <protection locked="0"/>
    </xf>
    <xf numFmtId="0" fontId="0" fillId="4" borderId="24" xfId="0" applyFont="1" applyFill="1" applyBorder="1" applyAlignment="1" applyProtection="1">
      <alignment horizontal="center" vertical="top" wrapText="1"/>
      <protection locked="0"/>
    </xf>
    <xf numFmtId="0" fontId="0" fillId="4" borderId="0" xfId="0" applyFont="1" applyFill="1" applyBorder="1" applyAlignment="1" applyProtection="1">
      <alignment horizontal="center" vertical="top" wrapText="1"/>
      <protection locked="0"/>
    </xf>
    <xf numFmtId="0" fontId="0" fillId="4" borderId="2" xfId="0" applyFont="1" applyFill="1" applyBorder="1" applyAlignment="1" applyProtection="1">
      <alignment horizontal="center" vertical="top" wrapText="1"/>
      <protection locked="0"/>
    </xf>
    <xf numFmtId="0" fontId="0" fillId="4" borderId="21" xfId="0" applyFont="1" applyFill="1" applyBorder="1" applyAlignment="1" applyProtection="1">
      <alignment horizontal="center" vertical="top" wrapText="1"/>
      <protection locked="0"/>
    </xf>
    <xf numFmtId="0" fontId="0" fillId="4" borderId="6" xfId="0" applyFont="1" applyFill="1" applyBorder="1" applyAlignment="1" applyProtection="1">
      <alignment horizontal="center" vertical="top" wrapText="1"/>
      <protection locked="0"/>
    </xf>
    <xf numFmtId="0" fontId="0" fillId="4" borderId="25" xfId="0" applyFont="1" applyFill="1" applyBorder="1" applyAlignment="1" applyProtection="1">
      <alignment horizontal="center" vertical="top" wrapText="1"/>
      <protection locked="0"/>
    </xf>
    <xf numFmtId="0" fontId="0" fillId="0" borderId="16" xfId="0" applyFont="1" applyFill="1" applyBorder="1" applyAlignment="1" applyProtection="1">
      <alignment horizontal="center" vertical="center" wrapText="1"/>
    </xf>
    <xf numFmtId="0" fontId="0" fillId="0" borderId="58" xfId="0" applyFont="1" applyFill="1" applyBorder="1" applyAlignment="1" applyProtection="1">
      <alignment horizontal="center" vertical="center" wrapText="1"/>
    </xf>
    <xf numFmtId="0" fontId="0" fillId="0" borderId="2" xfId="0" applyFont="1" applyFill="1" applyBorder="1" applyAlignment="1" applyProtection="1">
      <alignment horizontal="right" vertical="center"/>
    </xf>
    <xf numFmtId="0" fontId="0" fillId="0" borderId="24" xfId="0" applyFont="1" applyFill="1" applyBorder="1" applyAlignment="1" applyProtection="1">
      <alignment horizontal="right" vertical="center"/>
    </xf>
    <xf numFmtId="0" fontId="0" fillId="0" borderId="0" xfId="0" applyFont="1" applyFill="1" applyBorder="1" applyAlignment="1" applyProtection="1">
      <alignment horizontal="right" vertical="center"/>
    </xf>
    <xf numFmtId="0" fontId="13" fillId="4" borderId="10" xfId="0" applyFont="1" applyFill="1" applyBorder="1" applyAlignment="1" applyProtection="1">
      <alignment horizontal="left" vertical="top" wrapText="1"/>
      <protection locked="0"/>
    </xf>
    <xf numFmtId="0" fontId="13" fillId="4" borderId="5" xfId="0" applyFont="1" applyFill="1" applyBorder="1" applyAlignment="1" applyProtection="1">
      <alignment horizontal="left" vertical="top" wrapText="1"/>
      <protection locked="0"/>
    </xf>
    <xf numFmtId="0" fontId="13" fillId="4" borderId="9" xfId="0" applyFont="1" applyFill="1" applyBorder="1" applyAlignment="1" applyProtection="1">
      <alignment horizontal="left" vertical="top" wrapText="1"/>
      <protection locked="0"/>
    </xf>
    <xf numFmtId="0" fontId="13" fillId="4" borderId="15" xfId="0" applyFont="1" applyFill="1" applyBorder="1" applyAlignment="1" applyProtection="1">
      <alignment horizontal="left" vertical="top" wrapText="1"/>
      <protection locked="0"/>
    </xf>
    <xf numFmtId="0" fontId="13" fillId="4" borderId="24" xfId="0" applyFont="1" applyFill="1" applyBorder="1" applyAlignment="1" applyProtection="1">
      <alignment horizontal="left" vertical="top" wrapText="1"/>
      <protection locked="0"/>
    </xf>
    <xf numFmtId="0" fontId="13" fillId="4" borderId="21" xfId="0" applyFont="1" applyFill="1" applyBorder="1" applyAlignment="1" applyProtection="1">
      <alignment horizontal="left" vertical="top" wrapText="1"/>
      <protection locked="0"/>
    </xf>
    <xf numFmtId="0" fontId="0" fillId="4" borderId="1" xfId="0" applyNumberFormat="1" applyFill="1" applyBorder="1" applyAlignment="1" applyProtection="1">
      <alignment horizontal="center" vertical="center"/>
      <protection locked="0"/>
    </xf>
    <xf numFmtId="0" fontId="13" fillId="4" borderId="12" xfId="0" applyFont="1" applyFill="1" applyBorder="1" applyAlignment="1" applyProtection="1">
      <alignment horizontal="left" vertical="top" wrapText="1"/>
      <protection locked="0"/>
    </xf>
    <xf numFmtId="0" fontId="13" fillId="4" borderId="2" xfId="0" applyFont="1" applyFill="1" applyBorder="1" applyAlignment="1" applyProtection="1">
      <alignment horizontal="left" vertical="top" wrapText="1"/>
      <protection locked="0"/>
    </xf>
    <xf numFmtId="0" fontId="13" fillId="4" borderId="25" xfId="0" applyFont="1" applyFill="1" applyBorder="1" applyAlignment="1" applyProtection="1">
      <alignment horizontal="left" vertical="top" wrapText="1"/>
      <protection locked="0"/>
    </xf>
    <xf numFmtId="0" fontId="0" fillId="4" borderId="7" xfId="0" applyFill="1" applyBorder="1" applyAlignment="1" applyProtection="1">
      <alignment horizontal="center"/>
      <protection locked="0"/>
    </xf>
    <xf numFmtId="0" fontId="0" fillId="4" borderId="8" xfId="0" applyFill="1" applyBorder="1" applyAlignment="1" applyProtection="1">
      <alignment horizontal="center"/>
      <protection locked="0"/>
    </xf>
    <xf numFmtId="0" fontId="13" fillId="0" borderId="1"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2" fontId="0" fillId="4" borderId="1" xfId="0" applyNumberFormat="1" applyFont="1" applyFill="1" applyBorder="1" applyAlignment="1" applyProtection="1">
      <alignment horizontal="center" vertical="top" wrapText="1"/>
      <protection locked="0"/>
    </xf>
    <xf numFmtId="0" fontId="0" fillId="4" borderId="7" xfId="0" applyFont="1" applyFill="1" applyBorder="1" applyAlignment="1" applyProtection="1">
      <alignment horizontal="center" vertical="center"/>
      <protection locked="0"/>
    </xf>
    <xf numFmtId="0" fontId="0" fillId="4" borderId="3" xfId="0" applyFont="1" applyFill="1" applyBorder="1" applyAlignment="1" applyProtection="1">
      <alignment horizontal="center" vertical="center"/>
      <protection locked="0"/>
    </xf>
    <xf numFmtId="0" fontId="0" fillId="4" borderId="8" xfId="0" applyFont="1" applyFill="1" applyBorder="1" applyAlignment="1" applyProtection="1">
      <alignment horizontal="center" vertical="center"/>
      <protection locked="0"/>
    </xf>
    <xf numFmtId="2" fontId="0" fillId="4" borderId="10" xfId="0" applyNumberFormat="1" applyFont="1" applyFill="1" applyBorder="1" applyAlignment="1" applyProtection="1">
      <alignment horizontal="left" vertical="top" wrapText="1"/>
      <protection locked="0"/>
    </xf>
    <xf numFmtId="2" fontId="0" fillId="4" borderId="5" xfId="0" applyNumberFormat="1" applyFont="1" applyFill="1" applyBorder="1" applyAlignment="1" applyProtection="1">
      <alignment horizontal="left" vertical="top" wrapText="1"/>
      <protection locked="0"/>
    </xf>
    <xf numFmtId="2" fontId="0" fillId="4" borderId="9" xfId="0" applyNumberFormat="1" applyFont="1" applyFill="1" applyBorder="1" applyAlignment="1" applyProtection="1">
      <alignment horizontal="left" vertical="top" wrapText="1"/>
      <protection locked="0"/>
    </xf>
    <xf numFmtId="0" fontId="0" fillId="0" borderId="5" xfId="0" applyFont="1" applyFill="1" applyBorder="1" applyAlignment="1" applyProtection="1">
      <alignment horizontal="right" vertical="center"/>
    </xf>
    <xf numFmtId="0" fontId="0" fillId="0" borderId="7"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xf>
    <xf numFmtId="0" fontId="0" fillId="4" borderId="15" xfId="0" applyFont="1" applyFill="1" applyBorder="1" applyAlignment="1" applyProtection="1">
      <alignment horizontal="left" vertical="top" wrapText="1"/>
    </xf>
    <xf numFmtId="0" fontId="0" fillId="4" borderId="4" xfId="0" applyFont="1" applyFill="1" applyBorder="1" applyAlignment="1" applyProtection="1">
      <alignment horizontal="left" vertical="top" wrapText="1"/>
    </xf>
    <xf numFmtId="0" fontId="0" fillId="4" borderId="12" xfId="0" applyFont="1" applyFill="1" applyBorder="1" applyAlignment="1" applyProtection="1">
      <alignment horizontal="left" vertical="top" wrapText="1"/>
    </xf>
    <xf numFmtId="0" fontId="0" fillId="4" borderId="24" xfId="0" applyFont="1" applyFill="1" applyBorder="1" applyAlignment="1" applyProtection="1">
      <alignment horizontal="left" vertical="top" wrapText="1"/>
    </xf>
    <xf numFmtId="0" fontId="0" fillId="4" borderId="0" xfId="0" applyFont="1" applyFill="1" applyBorder="1" applyAlignment="1" applyProtection="1">
      <alignment horizontal="left" vertical="top" wrapText="1"/>
    </xf>
    <xf numFmtId="0" fontId="0" fillId="4" borderId="2" xfId="0" applyFont="1" applyFill="1" applyBorder="1" applyAlignment="1" applyProtection="1">
      <alignment horizontal="left" vertical="top" wrapText="1"/>
    </xf>
    <xf numFmtId="0" fontId="0" fillId="4" borderId="21" xfId="0" applyFont="1" applyFill="1" applyBorder="1" applyAlignment="1" applyProtection="1">
      <alignment horizontal="left" vertical="top" wrapText="1"/>
    </xf>
    <xf numFmtId="0" fontId="0" fillId="4" borderId="6" xfId="0" applyFont="1" applyFill="1" applyBorder="1" applyAlignment="1" applyProtection="1">
      <alignment horizontal="left" vertical="top" wrapText="1"/>
    </xf>
    <xf numFmtId="0" fontId="0" fillId="4" borderId="25" xfId="0" applyFont="1" applyFill="1" applyBorder="1" applyAlignment="1" applyProtection="1">
      <alignment horizontal="left" vertical="top" wrapText="1"/>
    </xf>
    <xf numFmtId="0" fontId="13" fillId="0" borderId="10" xfId="0" applyFont="1" applyFill="1" applyBorder="1" applyAlignment="1" applyProtection="1">
      <alignment horizontal="center" vertical="center" wrapText="1"/>
    </xf>
    <xf numFmtId="0" fontId="13" fillId="0" borderId="9" xfId="0" applyFont="1" applyFill="1" applyBorder="1" applyAlignment="1" applyProtection="1">
      <alignment horizontal="center" vertical="center"/>
    </xf>
    <xf numFmtId="0" fontId="0" fillId="0" borderId="1" xfId="0" applyFill="1" applyBorder="1" applyAlignment="1" applyProtection="1">
      <alignment horizontal="center"/>
    </xf>
    <xf numFmtId="0" fontId="0" fillId="0" borderId="7" xfId="0" applyFill="1" applyBorder="1" applyAlignment="1" applyProtection="1">
      <alignment horizontal="center"/>
    </xf>
    <xf numFmtId="0" fontId="0" fillId="0" borderId="8" xfId="0" applyFill="1" applyBorder="1" applyAlignment="1" applyProtection="1">
      <alignment horizontal="center"/>
    </xf>
    <xf numFmtId="2" fontId="0" fillId="0" borderId="13" xfId="0" applyNumberFormat="1" applyFill="1" applyBorder="1" applyAlignment="1" applyProtection="1">
      <alignment horizontal="center" vertical="center"/>
    </xf>
    <xf numFmtId="0" fontId="0" fillId="0" borderId="24" xfId="0" applyFill="1" applyBorder="1" applyAlignment="1" applyProtection="1">
      <alignment horizontal="center" vertical="center"/>
    </xf>
    <xf numFmtId="0" fontId="0" fillId="0" borderId="6" xfId="0" applyFill="1" applyBorder="1" applyAlignment="1" applyProtection="1">
      <alignment horizontal="center"/>
    </xf>
    <xf numFmtId="0" fontId="0" fillId="0" borderId="7" xfId="0" applyFont="1" applyFill="1" applyBorder="1" applyAlignment="1" applyProtection="1">
      <alignment horizontal="center"/>
    </xf>
    <xf numFmtId="0" fontId="0" fillId="0" borderId="3" xfId="0" applyFill="1" applyBorder="1" applyAlignment="1" applyProtection="1">
      <alignment horizontal="center"/>
    </xf>
    <xf numFmtId="0" fontId="0" fillId="0" borderId="3" xfId="0" applyFill="1" applyBorder="1" applyProtection="1"/>
    <xf numFmtId="0" fontId="0" fillId="0" borderId="8" xfId="0" applyFill="1" applyBorder="1" applyProtection="1"/>
    <xf numFmtId="0" fontId="10" fillId="0" borderId="7" xfId="0" applyFont="1" applyFill="1" applyBorder="1" applyAlignment="1" applyProtection="1">
      <alignment horizontal="center"/>
    </xf>
    <xf numFmtId="0" fontId="10" fillId="0" borderId="3" xfId="0" applyFont="1" applyFill="1" applyBorder="1" applyAlignment="1" applyProtection="1">
      <alignment horizontal="center"/>
    </xf>
    <xf numFmtId="0" fontId="10" fillId="0" borderId="8" xfId="0" applyFont="1" applyFill="1" applyBorder="1" applyAlignment="1" applyProtection="1">
      <alignment horizontal="center"/>
    </xf>
    <xf numFmtId="0" fontId="0" fillId="3" borderId="51" xfId="0" applyFont="1" applyFill="1" applyBorder="1" applyAlignment="1" applyProtection="1">
      <alignment horizontal="left"/>
      <protection locked="0"/>
    </xf>
    <xf numFmtId="0" fontId="0" fillId="3" borderId="52" xfId="0" applyFont="1" applyFill="1" applyBorder="1" applyAlignment="1" applyProtection="1">
      <alignment horizontal="left"/>
      <protection locked="0"/>
    </xf>
    <xf numFmtId="0" fontId="10" fillId="0" borderId="1" xfId="0" applyFont="1" applyFill="1" applyBorder="1" applyAlignment="1" applyProtection="1">
      <alignment horizontal="center"/>
    </xf>
    <xf numFmtId="0" fontId="0" fillId="0" borderId="28" xfId="0" applyFill="1" applyBorder="1" applyAlignment="1" applyProtection="1">
      <alignment horizontal="center"/>
    </xf>
    <xf numFmtId="0" fontId="0" fillId="0" borderId="29" xfId="0" applyFill="1" applyBorder="1" applyAlignment="1" applyProtection="1">
      <alignment horizontal="center"/>
    </xf>
    <xf numFmtId="0" fontId="0" fillId="0" borderId="30" xfId="0" applyFill="1" applyBorder="1" applyAlignment="1" applyProtection="1">
      <alignment horizontal="center"/>
    </xf>
    <xf numFmtId="0" fontId="0" fillId="3" borderId="7" xfId="0" applyFill="1" applyBorder="1" applyAlignment="1" applyProtection="1">
      <alignment horizontal="left"/>
      <protection locked="0"/>
    </xf>
    <xf numFmtId="0" fontId="0" fillId="3" borderId="57" xfId="0" applyFill="1" applyBorder="1" applyAlignment="1" applyProtection="1">
      <alignment horizontal="left"/>
      <protection locked="0"/>
    </xf>
    <xf numFmtId="0" fontId="0" fillId="3" borderId="15" xfId="0" applyFill="1" applyBorder="1" applyAlignment="1" applyProtection="1">
      <alignment horizontal="center" vertical="top" wrapText="1"/>
      <protection locked="0"/>
    </xf>
    <xf numFmtId="0" fontId="0" fillId="3" borderId="4" xfId="0" applyFill="1" applyBorder="1" applyAlignment="1" applyProtection="1">
      <alignment horizontal="center" vertical="top" wrapText="1"/>
      <protection locked="0"/>
    </xf>
    <xf numFmtId="0" fontId="0" fillId="3" borderId="12" xfId="0" applyFill="1" applyBorder="1" applyAlignment="1" applyProtection="1">
      <alignment horizontal="center" vertical="top" wrapText="1"/>
      <protection locked="0"/>
    </xf>
    <xf numFmtId="0" fontId="0" fillId="3" borderId="24" xfId="0" applyFill="1" applyBorder="1" applyAlignment="1" applyProtection="1">
      <alignment horizontal="center" vertical="top" wrapText="1"/>
      <protection locked="0"/>
    </xf>
    <xf numFmtId="0" fontId="0" fillId="3" borderId="0" xfId="0" applyFill="1" applyBorder="1" applyAlignment="1" applyProtection="1">
      <alignment horizontal="center" vertical="top" wrapText="1"/>
      <protection locked="0"/>
    </xf>
    <xf numFmtId="0" fontId="0" fillId="3" borderId="2" xfId="0" applyFill="1" applyBorder="1" applyAlignment="1" applyProtection="1">
      <alignment horizontal="center" vertical="top" wrapText="1"/>
      <protection locked="0"/>
    </xf>
    <xf numFmtId="0" fontId="0" fillId="3" borderId="21" xfId="0" applyFill="1" applyBorder="1" applyAlignment="1" applyProtection="1">
      <alignment horizontal="center" vertical="top" wrapText="1"/>
      <protection locked="0"/>
    </xf>
    <xf numFmtId="0" fontId="0" fillId="3" borderId="6" xfId="0" applyFill="1" applyBorder="1" applyAlignment="1" applyProtection="1">
      <alignment horizontal="center" vertical="top" wrapText="1"/>
      <protection locked="0"/>
    </xf>
    <xf numFmtId="0" fontId="0" fillId="3" borderId="25" xfId="0" applyFill="1" applyBorder="1" applyAlignment="1" applyProtection="1">
      <alignment horizontal="center" vertical="top" wrapText="1"/>
      <protection locked="0"/>
    </xf>
    <xf numFmtId="0" fontId="0" fillId="0" borderId="1" xfId="0" applyFill="1" applyBorder="1" applyAlignment="1">
      <alignment horizontal="center"/>
    </xf>
    <xf numFmtId="0" fontId="0" fillId="3" borderId="1" xfId="0" applyFill="1" applyBorder="1" applyAlignment="1" applyProtection="1">
      <alignment horizontal="left"/>
      <protection locked="0"/>
    </xf>
    <xf numFmtId="0" fontId="0" fillId="2" borderId="1" xfId="0" applyFill="1" applyBorder="1" applyAlignment="1" applyProtection="1">
      <alignment horizontal="left"/>
      <protection locked="0"/>
    </xf>
    <xf numFmtId="0" fontId="0" fillId="2" borderId="1" xfId="0" applyFill="1" applyBorder="1" applyAlignment="1" applyProtection="1">
      <alignment horizontal="left"/>
    </xf>
    <xf numFmtId="0" fontId="0" fillId="2" borderId="7" xfId="0" applyFill="1" applyBorder="1" applyAlignment="1" applyProtection="1">
      <alignment horizontal="left"/>
      <protection locked="0"/>
    </xf>
    <xf numFmtId="0" fontId="0" fillId="2" borderId="57" xfId="0" applyFill="1" applyBorder="1" applyAlignment="1" applyProtection="1">
      <alignment horizontal="left"/>
      <protection locked="0"/>
    </xf>
    <xf numFmtId="0" fontId="0" fillId="2" borderId="18" xfId="0" applyFill="1" applyBorder="1" applyAlignment="1" applyProtection="1">
      <alignment horizontal="left"/>
    </xf>
    <xf numFmtId="0" fontId="0" fillId="2" borderId="19" xfId="0" applyFill="1" applyBorder="1" applyAlignment="1" applyProtection="1">
      <alignment horizontal="left"/>
    </xf>
    <xf numFmtId="0" fontId="0" fillId="0" borderId="7" xfId="0" applyFill="1" applyBorder="1" applyAlignment="1">
      <alignment horizontal="center"/>
    </xf>
    <xf numFmtId="0" fontId="0" fillId="0" borderId="8" xfId="0" applyFill="1" applyBorder="1" applyAlignment="1">
      <alignment horizontal="center"/>
    </xf>
    <xf numFmtId="0" fontId="0" fillId="0" borderId="10" xfId="0" applyFill="1" applyBorder="1" applyAlignment="1">
      <alignment horizontal="center" vertical="center"/>
    </xf>
    <xf numFmtId="0" fontId="0" fillId="0" borderId="5" xfId="0" applyFill="1" applyBorder="1" applyAlignment="1">
      <alignment horizontal="center" vertical="center"/>
    </xf>
    <xf numFmtId="0" fontId="0" fillId="0" borderId="9" xfId="0" applyFill="1" applyBorder="1" applyAlignment="1">
      <alignment horizontal="center" vertical="center"/>
    </xf>
    <xf numFmtId="0" fontId="0" fillId="3" borderId="3" xfId="0" applyFill="1" applyBorder="1" applyAlignment="1" applyProtection="1">
      <alignment horizontal="center" vertical="center"/>
      <protection locked="0"/>
    </xf>
    <xf numFmtId="0" fontId="0" fillId="3" borderId="7" xfId="0" applyFill="1" applyBorder="1" applyAlignment="1" applyProtection="1">
      <alignment horizontal="center"/>
      <protection locked="0"/>
    </xf>
    <xf numFmtId="0" fontId="0" fillId="3" borderId="8" xfId="0" applyFill="1" applyBorder="1" applyAlignment="1" applyProtection="1">
      <alignment horizontal="center"/>
      <protection locked="0"/>
    </xf>
    <xf numFmtId="0" fontId="0" fillId="0" borderId="1" xfId="0" applyFill="1" applyBorder="1" applyAlignment="1">
      <alignment horizontal="center" vertical="center"/>
    </xf>
    <xf numFmtId="0" fontId="0" fillId="0" borderId="3" xfId="0" applyFill="1" applyBorder="1" applyAlignment="1">
      <alignment horizontal="center"/>
    </xf>
    <xf numFmtId="0" fontId="0" fillId="3" borderId="51" xfId="0" applyFont="1" applyFill="1" applyBorder="1" applyAlignment="1" applyProtection="1">
      <alignment horizontal="center"/>
      <protection locked="0"/>
    </xf>
    <xf numFmtId="0" fontId="0" fillId="0" borderId="9" xfId="0" applyFill="1" applyBorder="1" applyAlignment="1">
      <alignment horizontal="center"/>
    </xf>
    <xf numFmtId="0" fontId="0" fillId="0" borderId="21" xfId="0" applyFill="1" applyBorder="1" applyAlignment="1">
      <alignment horizontal="center"/>
    </xf>
    <xf numFmtId="0" fontId="0" fillId="0" borderId="28" xfId="0" applyFill="1" applyBorder="1" applyAlignment="1">
      <alignment horizontal="center"/>
    </xf>
    <xf numFmtId="0" fontId="0" fillId="0" borderId="29" xfId="0" applyFill="1" applyBorder="1" applyAlignment="1">
      <alignment horizontal="center"/>
    </xf>
    <xf numFmtId="0" fontId="0" fillId="0" borderId="30" xfId="0" applyFill="1" applyBorder="1" applyAlignment="1">
      <alignment horizontal="center"/>
    </xf>
    <xf numFmtId="0" fontId="0" fillId="0" borderId="57" xfId="0" applyFill="1" applyBorder="1" applyAlignment="1">
      <alignment horizontal="center"/>
    </xf>
    <xf numFmtId="0" fontId="0" fillId="3" borderId="7" xfId="0" applyFill="1" applyBorder="1" applyAlignment="1">
      <alignment horizontal="center"/>
    </xf>
    <xf numFmtId="0" fontId="0" fillId="3" borderId="8" xfId="0" applyFill="1" applyBorder="1" applyAlignment="1">
      <alignment horizontal="center"/>
    </xf>
    <xf numFmtId="0" fontId="0" fillId="3" borderId="57" xfId="0" applyFill="1" applyBorder="1" applyAlignment="1" applyProtection="1">
      <alignment horizontal="center"/>
      <protection locked="0"/>
    </xf>
    <xf numFmtId="2" fontId="0" fillId="0" borderId="37" xfId="0" applyNumberFormat="1" applyFill="1" applyBorder="1" applyAlignment="1">
      <alignment horizontal="center" vertical="center"/>
    </xf>
    <xf numFmtId="2" fontId="0" fillId="0" borderId="59" xfId="0" applyNumberFormat="1" applyFill="1" applyBorder="1" applyAlignment="1">
      <alignment horizontal="center" vertical="center"/>
    </xf>
    <xf numFmtId="2" fontId="0" fillId="0" borderId="32" xfId="0" applyNumberFormat="1" applyFill="1" applyBorder="1" applyAlignment="1">
      <alignment horizontal="center" vertical="center"/>
    </xf>
    <xf numFmtId="2" fontId="0" fillId="0" borderId="13" xfId="0" applyNumberFormat="1" applyFill="1" applyBorder="1" applyAlignment="1">
      <alignment horizontal="center" vertical="center"/>
    </xf>
    <xf numFmtId="0" fontId="0" fillId="0" borderId="15" xfId="0" applyFill="1" applyBorder="1" applyAlignment="1">
      <alignment horizontal="center" vertical="center" wrapText="1"/>
    </xf>
    <xf numFmtId="0" fontId="0" fillId="0" borderId="12" xfId="0" applyFill="1" applyBorder="1" applyAlignment="1">
      <alignment horizontal="center" vertical="center"/>
    </xf>
    <xf numFmtId="0" fontId="0" fillId="0" borderId="21" xfId="0" applyFill="1" applyBorder="1" applyAlignment="1">
      <alignment horizontal="center" vertical="center"/>
    </xf>
    <xf numFmtId="0" fontId="0" fillId="0" borderId="25" xfId="0" applyFill="1" applyBorder="1" applyAlignment="1">
      <alignment horizontal="center" vertical="center"/>
    </xf>
  </cellXfs>
  <cellStyles count="2">
    <cellStyle name="Hyperlink" xfId="1" builtinId="8"/>
    <cellStyle name="Normal" xfId="0" builtinId="0"/>
  </cellStyles>
  <dxfs count="48">
    <dxf>
      <fill>
        <patternFill>
          <bgColor indexed="52"/>
        </patternFill>
      </fill>
    </dxf>
    <dxf>
      <fill>
        <patternFill>
          <bgColor indexed="52"/>
        </patternFill>
      </fill>
    </dxf>
    <dxf>
      <fill>
        <patternFill patternType="none">
          <bgColor indexed="65"/>
        </patternFill>
      </fill>
    </dxf>
    <dxf>
      <fill>
        <patternFill>
          <bgColor indexed="52"/>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52"/>
        </patternFill>
      </fill>
    </dxf>
    <dxf>
      <fill>
        <patternFill>
          <bgColor indexed="52"/>
        </patternFill>
      </fill>
    </dxf>
    <dxf>
      <fill>
        <patternFill patternType="none">
          <bgColor indexed="65"/>
        </patternFill>
      </fill>
    </dxf>
    <dxf>
      <fill>
        <patternFill>
          <bgColor indexed="52"/>
        </patternFill>
      </fill>
    </dxf>
    <dxf>
      <fill>
        <patternFill>
          <bgColor indexed="52"/>
        </patternFill>
      </fill>
    </dxf>
    <dxf>
      <fill>
        <patternFill patternType="none">
          <bgColor indexed="65"/>
        </patternFill>
      </fill>
    </dxf>
    <dxf>
      <fill>
        <patternFill>
          <bgColor indexed="52"/>
        </patternFill>
      </fill>
    </dxf>
    <dxf>
      <fill>
        <patternFill>
          <bgColor indexed="52"/>
        </patternFill>
      </fill>
    </dxf>
    <dxf>
      <fill>
        <patternFill patternType="none">
          <bgColor indexed="65"/>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571500</xdr:colOff>
      <xdr:row>53</xdr:row>
      <xdr:rowOff>142875</xdr:rowOff>
    </xdr:to>
    <xdr:sp macro="" textlink="">
      <xdr:nvSpPr>
        <xdr:cNvPr id="4097" name="Text Box 1"/>
        <xdr:cNvSpPr txBox="1">
          <a:spLocks noChangeArrowheads="1"/>
        </xdr:cNvSpPr>
      </xdr:nvSpPr>
      <xdr:spPr bwMode="auto">
        <a:xfrm>
          <a:off x="0" y="0"/>
          <a:ext cx="6057900" cy="8724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endParaRPr lang="en-AU" sz="1100" b="1"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PART 3: TEST REPORT FORMAT FOR TYPE EVALUATION</a:t>
          </a:r>
        </a:p>
        <a:p>
          <a:pPr algn="l" rtl="0">
            <a:defRPr sz="1000"/>
          </a:pPr>
          <a:endParaRPr lang="en-AU" sz="1100" b="1"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INTRODUCTION</a:t>
          </a: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This Report Format applies for any kind of protein measuring instrument for grain (independent of its technology). It presents a standardized format for the results of the various tests and examinations, outlined in Part 2 clause 7 of OIML R xxx (201x), to which a type of protein measuring instrument for grain shall be submitted with a view to its approval based this OIML Recommendation.</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It is recommended that all metrology services or laboratories evaluating and/or testing types of protein measuring instrument for grain according to OIML R xxx (201x), or to national or regional regulations based on that Recommendation, use this Report Format, directly or after translation into a language other than English or French. In case of a translation, it is highly recommended to leave the structure and the numbers of the clauses unchanged: in this case most of the contents are also understandable for those who can not read the language of the translation.</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It is also recommended that this Report Format in English or in French (or in both languages) be transmitted by the country performing the tests to the relevant authorities of another country, when requested for issuing a national or regional type-approval.</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In the practical application of the Report Format, a cover page shall be included by the Issuing Authority, and clauses 1 - 5 shall be included as a minimum.</a:t>
          </a:r>
        </a:p>
        <a:p>
          <a:pPr algn="l" rtl="0">
            <a:defRPr sz="1000"/>
          </a:pPr>
          <a:endParaRPr lang="en-AU" sz="1100" b="0"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APPLICABILITY OF THIS TEST REPORT FORMAT</a:t>
          </a: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In the framework of the OIML Certificate System for Measuring Instruments applicable to protein measuring instruments for grain in conformity with OIML R xxx (201x), use of this report format is mandatory, in French and/or in English with translation into the national languages of the countries issuing such certificates, if appropriate. </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Implementation of this Report Format is informative with regard to the implementation of OIML Recommendation OIML R xxx (201x) in national regulations.</a:t>
          </a:r>
          <a:endParaRPr lang="en-AU" sz="1000" b="0" i="0" u="none" strike="noStrike" baseline="0">
            <a:solidFill>
              <a:srgbClr val="000000"/>
            </a:solidFill>
            <a:latin typeface="Arial"/>
            <a:cs typeface="Arial"/>
          </a:endParaRPr>
        </a:p>
        <a:p>
          <a:pPr algn="l" rtl="0">
            <a:defRPr sz="1000"/>
          </a:pPr>
          <a:endParaRPr lang="en-AU"/>
        </a:p>
      </xdr:txBody>
    </xdr:sp>
    <xdr:clientData/>
  </xdr:twoCellAnchor>
  <xdr:twoCellAnchor>
    <xdr:from>
      <xdr:col>0</xdr:col>
      <xdr:colOff>19050</xdr:colOff>
      <xdr:row>54</xdr:row>
      <xdr:rowOff>19050</xdr:rowOff>
    </xdr:from>
    <xdr:to>
      <xdr:col>9</xdr:col>
      <xdr:colOff>590550</xdr:colOff>
      <xdr:row>108</xdr:row>
      <xdr:rowOff>0</xdr:rowOff>
    </xdr:to>
    <xdr:sp macro="" textlink="">
      <xdr:nvSpPr>
        <xdr:cNvPr id="4098" name="Text Box 2"/>
        <xdr:cNvSpPr txBox="1">
          <a:spLocks noChangeArrowheads="1"/>
        </xdr:cNvSpPr>
      </xdr:nvSpPr>
      <xdr:spPr bwMode="auto">
        <a:xfrm>
          <a:off x="19050" y="8763000"/>
          <a:ext cx="6057900" cy="8724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endParaRPr lang="en-AU" sz="1100" b="1"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GUIDANCE FOR THE APPLICATION OF THIS TEST REPORT </a:t>
          </a:r>
          <a:endParaRPr lang="en-AU" sz="1100" b="0" i="0" u="none" strike="noStrike" baseline="0">
            <a:solidFill>
              <a:srgbClr val="000000"/>
            </a:solidFill>
            <a:latin typeface="Arial"/>
            <a:cs typeface="Arial"/>
          </a:endParaRP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Refer to Part 1 clause 2 of of OIML R xxx (201x) for definitions of terms, acronyms and symbols used. </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The measurement unit is not always stated in the header row or column in the table. </a:t>
          </a:r>
        </a:p>
        <a:p>
          <a:pPr algn="l" rtl="0">
            <a:defRPr sz="1000"/>
          </a:pPr>
          <a:r>
            <a:rPr lang="en-AU" sz="1100" b="0" i="0" u="none" strike="noStrike" baseline="0">
              <a:solidFill>
                <a:srgbClr val="000000"/>
              </a:solidFill>
              <a:latin typeface="Arial"/>
              <a:cs typeface="Arial"/>
            </a:rPr>
            <a:t>The examiner is not expected to include the measurement unit with each recorded measurement result.</a:t>
          </a:r>
        </a:p>
        <a:p>
          <a:pPr algn="l" rtl="0">
            <a:defRPr sz="1000"/>
          </a:pPr>
          <a:r>
            <a:rPr lang="en-AU" sz="1100" b="0" i="0" u="none" strike="noStrike" baseline="0">
              <a:solidFill>
                <a:srgbClr val="000000"/>
              </a:solidFill>
              <a:latin typeface="Arial"/>
              <a:cs typeface="Arial"/>
            </a:rPr>
            <a:t>Percent by weight (abbreviated as' % w/w' or '%') is the measurement unit applicable for any values of the following:</a:t>
          </a:r>
        </a:p>
        <a:p>
          <a:pPr algn="l" rtl="0">
            <a:defRPr sz="1000"/>
          </a:pPr>
          <a:r>
            <a:rPr lang="en-AU" sz="1100" b="0" i="0" u="none" strike="noStrike" baseline="0">
              <a:solidFill>
                <a:srgbClr val="000000"/>
              </a:solidFill>
              <a:latin typeface="Arial"/>
              <a:cs typeface="Arial"/>
            </a:rPr>
            <a:t>- Protein content (P</a:t>
          </a:r>
          <a:r>
            <a:rPr lang="en-AU" sz="1100" b="0" i="0" u="none" strike="noStrike" baseline="-25000">
              <a:solidFill>
                <a:srgbClr val="000000"/>
              </a:solidFill>
              <a:latin typeface="Arial"/>
              <a:cs typeface="Arial"/>
            </a:rPr>
            <a:t>MB</a:t>
          </a:r>
          <a:r>
            <a:rPr lang="en-AU" sz="1100" b="0" i="0" u="none" strike="noStrike" baseline="0">
              <a:solidFill>
                <a:srgbClr val="000000"/>
              </a:solidFill>
              <a:latin typeface="Arial"/>
              <a:cs typeface="Arial"/>
            </a:rPr>
            <a:t>)</a:t>
          </a:r>
        </a:p>
        <a:p>
          <a:pPr algn="l" rtl="0">
            <a:defRPr sz="1000"/>
          </a:pPr>
          <a:r>
            <a:rPr lang="en-AU" sz="1100" b="0" i="0" u="none" strike="noStrike" baseline="0">
              <a:solidFill>
                <a:srgbClr val="000000"/>
              </a:solidFill>
              <a:latin typeface="Arial"/>
              <a:cs typeface="Arial"/>
            </a:rPr>
            <a:t>- MPE, error shift limits, maximum fault, etc.</a:t>
          </a:r>
        </a:p>
        <a:p>
          <a:pPr algn="l" rtl="0">
            <a:defRPr sz="1000"/>
          </a:pPr>
          <a:r>
            <a:rPr lang="en-AU" sz="1100" b="0" i="0" u="none" strike="noStrike" baseline="0">
              <a:solidFill>
                <a:srgbClr val="000000"/>
              </a:solidFill>
              <a:latin typeface="Arial"/>
              <a:cs typeface="Arial"/>
            </a:rPr>
            <a:t>- Basis moisture content (M</a:t>
          </a:r>
          <a:r>
            <a:rPr lang="en-AU" sz="1100" b="0" i="0" u="none" strike="noStrike" baseline="-25000">
              <a:solidFill>
                <a:srgbClr val="000000"/>
              </a:solidFill>
              <a:latin typeface="Arial"/>
              <a:cs typeface="Arial"/>
            </a:rPr>
            <a:t>B</a:t>
          </a:r>
          <a:r>
            <a:rPr lang="en-AU" sz="1100" b="0" i="0" u="none" strike="noStrike" baseline="0">
              <a:solidFill>
                <a:srgbClr val="000000"/>
              </a:solidFill>
              <a:latin typeface="Arial"/>
              <a:cs typeface="Arial"/>
            </a:rPr>
            <a:t>), and </a:t>
          </a:r>
        </a:p>
        <a:p>
          <a:pPr algn="l" rtl="0">
            <a:defRPr sz="1000"/>
          </a:pPr>
          <a:r>
            <a:rPr lang="en-AU" sz="1100" b="0" i="0" u="none" strike="noStrike" baseline="0">
              <a:solidFill>
                <a:srgbClr val="000000"/>
              </a:solidFill>
              <a:latin typeface="Arial"/>
              <a:cs typeface="Arial"/>
            </a:rPr>
            <a:t>- Actual "as is" moisture content is </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The </a:t>
          </a:r>
          <a:r>
            <a:rPr lang="en-AU" sz="1100" b="1" i="0" u="none" strike="noStrike" baseline="0">
              <a:solidFill>
                <a:srgbClr val="000000"/>
              </a:solidFill>
              <a:latin typeface="Arial"/>
              <a:cs typeface="Arial"/>
            </a:rPr>
            <a:t>coloured fields </a:t>
          </a:r>
          <a:r>
            <a:rPr lang="en-AU" sz="1100" b="0" i="0" u="none" strike="noStrike" baseline="0">
              <a:solidFill>
                <a:srgbClr val="000000"/>
              </a:solidFill>
              <a:latin typeface="Arial"/>
              <a:cs typeface="Arial"/>
            </a:rPr>
            <a:t>should always be filled as appropriate.</a:t>
          </a:r>
        </a:p>
        <a:p>
          <a:pPr algn="l" rtl="0">
            <a:defRPr sz="1000"/>
          </a:pPr>
          <a:r>
            <a:rPr lang="en-AU" sz="1100" b="0" i="0" u="none" strike="noStrike" baseline="0">
              <a:solidFill>
                <a:srgbClr val="000000"/>
              </a:solidFill>
              <a:latin typeface="Arial"/>
              <a:cs typeface="Arial"/>
            </a:rPr>
            <a:t>Where the heading  or label of a coloured field indicates "Pass/ fail" or "Pass/ fail/ NA", select the applicable option in the drop-down list that appears when the mouse is placed over the right side of the field. </a:t>
          </a:r>
        </a:p>
        <a:p>
          <a:pPr algn="l" rtl="0">
            <a:defRPr sz="1000"/>
          </a:pPr>
          <a:r>
            <a:rPr lang="en-AU" sz="1100" b="0" i="0" u="none" strike="noStrike" baseline="0">
              <a:solidFill>
                <a:srgbClr val="000000"/>
              </a:solidFill>
              <a:latin typeface="Arial"/>
              <a:cs typeface="Arial"/>
            </a:rPr>
            <a:t>NOTE: If it is impossible to enter the results in a computer, this Report Form may be printed and completed manually. In this case write "Pass", "fail" or "NA" in the  coloured fields as appropriate. </a:t>
          </a:r>
        </a:p>
        <a:p>
          <a:pPr algn="l" rtl="0">
            <a:defRPr sz="1000"/>
          </a:pPr>
          <a:endParaRPr lang="en-AU" sz="1100" b="0" i="0" u="none" strike="noStrike" baseline="0">
            <a:solidFill>
              <a:srgbClr val="000000"/>
            </a:solidFill>
            <a:latin typeface="Arial"/>
            <a:cs typeface="Arial"/>
          </a:endParaRPr>
        </a:p>
        <a:p>
          <a:pPr rtl="0"/>
          <a:r>
            <a:rPr lang="en-AU" sz="1100" b="0" i="0" u="none" strike="noStrike" baseline="0">
              <a:solidFill>
                <a:srgbClr val="000000"/>
              </a:solidFill>
              <a:latin typeface="Arial"/>
              <a:ea typeface="+mn-ea"/>
              <a:cs typeface="Arial"/>
            </a:rPr>
            <a:t>In the Examination Checklist, the optional comments fields have a different colour to the mandatory fields (i.e. fields labelled "Yes/ No", "Pass/ fail" response or details of validation)</a:t>
          </a:r>
        </a:p>
        <a:p>
          <a:pPr rtl="0"/>
          <a:endParaRPr lang="en-AU" sz="1100" b="0" i="0" u="none" strike="noStrike" baseline="0">
            <a:solidFill>
              <a:srgbClr val="000000"/>
            </a:solidFill>
            <a:latin typeface="Arial"/>
            <a:ea typeface="+mn-ea"/>
            <a:cs typeface="Arial"/>
          </a:endParaRPr>
        </a:p>
        <a:p>
          <a:pPr rtl="0"/>
          <a:r>
            <a:rPr lang="en-AU" sz="1100" b="0" i="0" u="none" strike="noStrike" baseline="0">
              <a:solidFill>
                <a:srgbClr val="000000"/>
              </a:solidFill>
              <a:latin typeface="Arial"/>
              <a:ea typeface="+mn-ea"/>
              <a:cs typeface="Arial"/>
            </a:rPr>
            <a:t>The mandatory fields relating to conditions to be specifiec by the national responsible body  (within the limits suggested in OIML R xxx) have a different colour to the fields with the result from the assessment  of the submitted type and documentation (i.e.  fields labelled "Pass/ fail/ NA"). Select "NA" only when the requirement  (or a variant of a requirement) is not adopted by the national responsible body.  </a:t>
          </a:r>
        </a:p>
        <a:p>
          <a:pPr rtl="0"/>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In case a prescribed test or requirement is not relevant for the type of instrument to be tested or has not been adopted by the national responsible body, the reason why the test is omitted shall be clearly stated in the field “Comments” </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In the test reports, the white fields with blue outline contain calculations and/or conditional formatting to highlight a suspect result. </a:t>
          </a:r>
        </a:p>
        <a:p>
          <a:pPr algn="l" rtl="0">
            <a:defRPr sz="1000"/>
          </a:pPr>
          <a:endParaRPr lang="en-AU" sz="1100" b="0"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THE EVALUATION REPORT</a:t>
          </a: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The format for the report is given on the following pages</a:t>
          </a:r>
        </a:p>
        <a:p>
          <a:pPr algn="l" rtl="0">
            <a:defRPr sz="1000"/>
          </a:pPr>
          <a:endParaRPr lang="en-AU" sz="1100" b="0" i="0" u="none" strike="noStrike" baseline="0">
            <a:solidFill>
              <a:srgbClr val="000000"/>
            </a:solidFill>
            <a:latin typeface="Arial"/>
            <a:cs typeface="Arial"/>
          </a:endParaRPr>
        </a:p>
        <a:p>
          <a:pPr algn="l" rtl="0">
            <a:defRPr sz="1000"/>
          </a:pPr>
          <a:r>
            <a:rPr lang="en-AU" sz="1100" b="1" i="0" u="none" strike="noStrike" baseline="0">
              <a:solidFill>
                <a:srgbClr val="FF0000"/>
              </a:solidFill>
              <a:latin typeface="Arial"/>
              <a:cs typeface="Arial"/>
            </a:rPr>
            <a:t>To review or revise the formulae for calculated values in the file </a:t>
          </a:r>
          <a:r>
            <a:rPr lang="en-AU" sz="1100" b="1" i="1" u="none" strike="noStrike" baseline="0">
              <a:solidFill>
                <a:srgbClr val="FF0000"/>
              </a:solidFill>
              <a:latin typeface="Arial"/>
              <a:cs typeface="Arial"/>
            </a:rPr>
            <a:t>20130409 -  4CD Grain Protein Measurement - Part 3 Test Report.xlsx</a:t>
          </a:r>
          <a:r>
            <a:rPr lang="en-AU" sz="1100" b="1" i="0" u="none" strike="noStrike" baseline="0">
              <a:solidFill>
                <a:srgbClr val="FF0000"/>
              </a:solidFill>
              <a:latin typeface="Arial"/>
              <a:cs typeface="Arial"/>
            </a:rPr>
            <a:t>, select Menu Option 'Review' and then select 'Unprotect Sheet'. </a:t>
          </a:r>
        </a:p>
        <a:p>
          <a:pPr algn="l" rtl="0">
            <a:defRPr sz="1000"/>
          </a:pPr>
          <a:endParaRPr lang="en-AU" sz="1100" b="0" i="0" u="none" strike="noStrike" baseline="0">
            <a:solidFill>
              <a:srgbClr val="000000"/>
            </a:solidFill>
            <a:latin typeface="Arial"/>
            <a:cs typeface="Arial"/>
          </a:endParaRPr>
        </a:p>
        <a:p>
          <a:pPr algn="l" rtl="0">
            <a:defRPr sz="1000"/>
          </a:pPr>
          <a:endParaRPr lang="en-AU" sz="1100" b="1" i="0" u="none" strike="noStrike" baseline="0">
            <a:solidFill>
              <a:srgbClr val="000000"/>
            </a:solidFill>
            <a:latin typeface="Arial"/>
            <a:cs typeface="Arial"/>
          </a:endParaRPr>
        </a:p>
        <a:p>
          <a:pPr algn="l" rtl="0">
            <a:defRPr sz="1000"/>
          </a:pPr>
          <a:endParaRPr lang="en-AU" sz="1100" b="0" i="0" u="none" strike="noStrike" baseline="0">
            <a:solidFill>
              <a:srgbClr val="000000"/>
            </a:solidFill>
            <a:latin typeface="Arial"/>
            <a:cs typeface="Arial"/>
          </a:endParaRPr>
        </a:p>
        <a:p>
          <a:pPr algn="l" rtl="0">
            <a:defRPr sz="1000"/>
          </a:pPr>
          <a:endParaRPr lang="en-AU"/>
        </a:p>
      </xdr:txBody>
    </xdr:sp>
    <xdr:clientData/>
  </xdr:twoCellAnchor>
  <xdr:twoCellAnchor editAs="oneCell">
    <xdr:from>
      <xdr:col>4</xdr:col>
      <xdr:colOff>171450</xdr:colOff>
      <xdr:row>66</xdr:row>
      <xdr:rowOff>0</xdr:rowOff>
    </xdr:from>
    <xdr:to>
      <xdr:col>4</xdr:col>
      <xdr:colOff>285750</xdr:colOff>
      <xdr:row>67</xdr:row>
      <xdr:rowOff>76200</xdr:rowOff>
    </xdr:to>
    <xdr:sp macro="" textlink="">
      <xdr:nvSpPr>
        <xdr:cNvPr id="4532" name="Text Box 4"/>
        <xdr:cNvSpPr txBox="1">
          <a:spLocks noChangeArrowheads="1"/>
        </xdr:cNvSpPr>
      </xdr:nvSpPr>
      <xdr:spPr bwMode="auto">
        <a:xfrm>
          <a:off x="2609850" y="10687050"/>
          <a:ext cx="1143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581025</xdr:colOff>
      <xdr:row>60</xdr:row>
      <xdr:rowOff>133350</xdr:rowOff>
    </xdr:to>
    <xdr:sp macro="" textlink="">
      <xdr:nvSpPr>
        <xdr:cNvPr id="7169" name="Text Box 1"/>
        <xdr:cNvSpPr txBox="1">
          <a:spLocks noChangeArrowheads="1"/>
        </xdr:cNvSpPr>
      </xdr:nvSpPr>
      <xdr:spPr bwMode="auto">
        <a:xfrm>
          <a:off x="0" y="0"/>
          <a:ext cx="6067425" cy="9848850"/>
        </a:xfrm>
        <a:prstGeom prst="rect">
          <a:avLst/>
        </a:prstGeom>
        <a:solidFill>
          <a:schemeClr val="accent5">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7432" rIns="27432" bIns="0" anchor="t" upright="1"/>
        <a:lstStyle/>
        <a:p>
          <a:pPr algn="ctr" rtl="0">
            <a:defRPr sz="1000"/>
          </a:pPr>
          <a:endParaRPr lang="en-AU" sz="1100" b="1" i="0" u="none" strike="noStrike" baseline="0">
            <a:solidFill>
              <a:srgbClr val="000000"/>
            </a:solidFill>
            <a:latin typeface="Arial"/>
            <a:cs typeface="Arial"/>
          </a:endParaRPr>
        </a:p>
        <a:p>
          <a:pPr algn="ctr" rtl="0">
            <a:defRPr sz="1000"/>
          </a:pPr>
          <a:endParaRPr lang="en-AU" sz="1100" b="1" i="0" u="none" strike="noStrike" baseline="0">
            <a:solidFill>
              <a:srgbClr val="000000"/>
            </a:solidFill>
            <a:latin typeface="Arial"/>
            <a:cs typeface="Arial"/>
          </a:endParaRPr>
        </a:p>
        <a:p>
          <a:pPr algn="ctr" rtl="0">
            <a:defRPr sz="1000"/>
          </a:pPr>
          <a:endParaRPr lang="en-AU" sz="1100" b="1" i="0" u="none" strike="noStrike" baseline="0">
            <a:solidFill>
              <a:srgbClr val="000000"/>
            </a:solidFill>
            <a:latin typeface="Arial"/>
            <a:cs typeface="Arial"/>
          </a:endParaRPr>
        </a:p>
        <a:p>
          <a:pPr algn="ctr" rtl="0">
            <a:defRPr sz="1000"/>
          </a:pPr>
          <a:r>
            <a:rPr lang="en-AU" sz="1100" b="1" i="0" u="none" strike="noStrike" baseline="0">
              <a:solidFill>
                <a:srgbClr val="000000"/>
              </a:solidFill>
              <a:latin typeface="Arial"/>
              <a:cs typeface="Arial"/>
            </a:rPr>
            <a:t>COVER PAGE BY THE ISSUING AUTHORITY (NATIONAL RESPONSIBLE BODY)</a:t>
          </a:r>
          <a:endParaRPr lang="en-AU" sz="1000" b="0" i="0" u="none" strike="noStrike" baseline="0">
            <a:solidFill>
              <a:srgbClr val="000000"/>
            </a:solidFill>
            <a:latin typeface="Arial"/>
            <a:cs typeface="Arial"/>
          </a:endParaRPr>
        </a:p>
        <a:p>
          <a:pPr algn="ctr" rtl="0">
            <a:defRPr sz="1000"/>
          </a:pPr>
          <a:endParaRPr lang="en-AU" sz="1000" b="0" i="0" u="none" strike="noStrike" baseline="0">
            <a:solidFill>
              <a:srgbClr val="000000"/>
            </a:solidFill>
            <a:latin typeface="Arial"/>
            <a:cs typeface="Arial"/>
          </a:endParaRPr>
        </a:p>
        <a:p>
          <a:pPr algn="ctr" rtl="0">
            <a:defRPr sz="1000"/>
          </a:pPr>
          <a:endParaRPr lang="en-AU" sz="1000" b="0" i="0" u="none" strike="noStrike" baseline="0">
            <a:solidFill>
              <a:srgbClr val="000000"/>
            </a:solidFill>
            <a:latin typeface="Arial"/>
            <a:cs typeface="Arial"/>
          </a:endParaRPr>
        </a:p>
        <a:p>
          <a:pPr algn="ctr" rtl="0">
            <a:defRPr sz="1000"/>
          </a:pPr>
          <a:endParaRPr lang="en-AU"/>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BreakPreview" zoomScale="80" zoomScaleNormal="80" zoomScaleSheetLayoutView="80" workbookViewId="0">
      <pane ySplit="2" topLeftCell="A3" activePane="bottomLeft" state="frozen"/>
      <selection activeCell="N47" sqref="N47:N52"/>
      <selection pane="bottomLeft"/>
    </sheetView>
  </sheetViews>
  <sheetFormatPr defaultRowHeight="12.75" x14ac:dyDescent="0.2"/>
  <cols>
    <col min="1" max="16384" width="9.140625" style="9"/>
  </cols>
  <sheetData/>
  <sheetProtection sheet="1" objects="1" scenarios="1" selectLockedCells="1"/>
  <phoneticPr fontId="2" type="noConversion"/>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&amp;RReport page &amp;P of &amp;N</oddHeader>
    <oddFooter xml:space="preserve">&amp;LOIML TC 17 / SC 8 p1 4CD  &amp;RPart 3: Type Evaluation Test Report, Tab: &amp;A </oddFooter>
  </headerFooter>
  <rowBreaks count="1" manualBreakCount="1">
    <brk id="54" max="9"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zoomScale="80" zoomScaleNormal="80" zoomScaleSheetLayoutView="80" workbookViewId="0">
      <pane ySplit="22" topLeftCell="A23" activePane="bottomLeft" state="frozen"/>
      <selection activeCell="N47" sqref="N47:N52"/>
      <selection pane="bottomLeft" activeCell="N47" sqref="N47:N52"/>
    </sheetView>
  </sheetViews>
  <sheetFormatPr defaultRowHeight="12.75" x14ac:dyDescent="0.2"/>
  <cols>
    <col min="1" max="1" width="9.7109375" style="194" customWidth="1"/>
    <col min="2" max="2" width="9" style="194" customWidth="1"/>
    <col min="3" max="3" width="9.140625" style="194" customWidth="1"/>
    <col min="4" max="7" width="9.140625" style="194"/>
    <col min="8" max="8" width="9.85546875" style="194" customWidth="1"/>
    <col min="9" max="16384" width="9.140625" style="194"/>
  </cols>
  <sheetData>
    <row r="1" spans="1:15" ht="15" x14ac:dyDescent="0.2">
      <c r="A1" s="407" t="s">
        <v>905</v>
      </c>
    </row>
    <row r="3" spans="1:15" x14ac:dyDescent="0.2">
      <c r="A3" s="258" t="s">
        <v>906</v>
      </c>
    </row>
    <row r="5" spans="1:15" x14ac:dyDescent="0.2">
      <c r="A5" s="234" t="s">
        <v>241</v>
      </c>
      <c r="B5" s="234"/>
      <c r="C5" s="745"/>
      <c r="D5" s="745"/>
      <c r="E5" s="745"/>
      <c r="H5" s="195" t="s">
        <v>312</v>
      </c>
      <c r="I5" s="715" t="s">
        <v>313</v>
      </c>
      <c r="J5" s="716"/>
      <c r="K5" s="731" t="s">
        <v>272</v>
      </c>
      <c r="L5" s="732"/>
      <c r="M5" s="715" t="s">
        <v>509</v>
      </c>
      <c r="N5" s="716"/>
    </row>
    <row r="6" spans="1:15" x14ac:dyDescent="0.2">
      <c r="A6" s="234" t="s">
        <v>647</v>
      </c>
      <c r="B6" s="234"/>
      <c r="C6" s="746"/>
      <c r="D6" s="746"/>
      <c r="E6" s="746"/>
      <c r="H6" s="196" t="s">
        <v>314</v>
      </c>
      <c r="I6" s="717"/>
      <c r="J6" s="718"/>
      <c r="K6" s="733"/>
      <c r="L6" s="734"/>
      <c r="M6" s="717"/>
      <c r="N6" s="718"/>
    </row>
    <row r="7" spans="1:15" ht="15.75" x14ac:dyDescent="0.2">
      <c r="A7" s="234" t="s">
        <v>247</v>
      </c>
      <c r="B7" s="234"/>
      <c r="C7" s="746"/>
      <c r="D7" s="746"/>
      <c r="E7" s="746"/>
      <c r="H7" s="196" t="s">
        <v>315</v>
      </c>
      <c r="I7" s="196" t="s">
        <v>263</v>
      </c>
      <c r="J7" s="196" t="s">
        <v>264</v>
      </c>
      <c r="K7" s="735" t="s">
        <v>274</v>
      </c>
      <c r="L7" s="736"/>
      <c r="M7" s="196" t="s">
        <v>330</v>
      </c>
      <c r="N7" s="196" t="s">
        <v>273</v>
      </c>
    </row>
    <row r="8" spans="1:15" x14ac:dyDescent="0.2">
      <c r="A8" s="234" t="s">
        <v>250</v>
      </c>
      <c r="B8" s="234"/>
      <c r="C8" s="746"/>
      <c r="D8" s="746"/>
      <c r="E8" s="746"/>
      <c r="H8" s="206"/>
      <c r="I8" s="207"/>
      <c r="J8" s="207"/>
      <c r="K8" s="759"/>
      <c r="L8" s="760"/>
      <c r="M8" s="256"/>
      <c r="N8" s="256"/>
    </row>
    <row r="10" spans="1:15" x14ac:dyDescent="0.2">
      <c r="C10" s="204" t="s">
        <v>633</v>
      </c>
      <c r="D10" s="728" t="s">
        <v>652</v>
      </c>
      <c r="E10" s="728"/>
      <c r="F10" s="728"/>
      <c r="G10" s="204" t="s">
        <v>306</v>
      </c>
      <c r="J10" s="235" t="s">
        <v>818</v>
      </c>
    </row>
    <row r="11" spans="1:15" x14ac:dyDescent="0.2">
      <c r="A11" s="234"/>
      <c r="B11" s="234"/>
      <c r="C11" s="204" t="s">
        <v>651</v>
      </c>
      <c r="D11" s="204" t="s">
        <v>634</v>
      </c>
      <c r="E11" s="204" t="s">
        <v>635</v>
      </c>
      <c r="F11" s="204" t="s">
        <v>269</v>
      </c>
      <c r="G11" s="204" t="s">
        <v>651</v>
      </c>
      <c r="J11" s="462"/>
      <c r="K11" s="587"/>
      <c r="L11" s="587"/>
      <c r="M11" s="587"/>
      <c r="N11" s="587"/>
      <c r="O11" s="463"/>
    </row>
    <row r="12" spans="1:15" x14ac:dyDescent="0.2">
      <c r="A12" s="234" t="s">
        <v>653</v>
      </c>
      <c r="B12" s="234"/>
      <c r="C12" s="273"/>
      <c r="D12" s="273"/>
      <c r="E12" s="273"/>
      <c r="F12" s="273"/>
      <c r="G12" s="273"/>
      <c r="H12" s="238" t="s">
        <v>654</v>
      </c>
      <c r="J12" s="588"/>
      <c r="K12" s="589"/>
      <c r="L12" s="589"/>
      <c r="M12" s="589"/>
      <c r="N12" s="589"/>
      <c r="O12" s="590"/>
    </row>
    <row r="13" spans="1:15" x14ac:dyDescent="0.2">
      <c r="A13" s="234" t="s">
        <v>245</v>
      </c>
      <c r="B13" s="234"/>
      <c r="C13" s="257"/>
      <c r="D13" s="257"/>
      <c r="E13" s="257"/>
      <c r="F13" s="257"/>
      <c r="G13" s="257"/>
      <c r="H13" s="238" t="s">
        <v>246</v>
      </c>
      <c r="J13" s="588"/>
      <c r="K13" s="589"/>
      <c r="L13" s="589"/>
      <c r="M13" s="589"/>
      <c r="N13" s="589"/>
      <c r="O13" s="590"/>
    </row>
    <row r="14" spans="1:15" x14ac:dyDescent="0.2">
      <c r="A14" s="234" t="s">
        <v>248</v>
      </c>
      <c r="B14" s="234"/>
      <c r="C14" s="257"/>
      <c r="D14" s="257"/>
      <c r="E14" s="257"/>
      <c r="F14" s="257"/>
      <c r="G14" s="257"/>
      <c r="H14" s="234" t="s">
        <v>249</v>
      </c>
      <c r="I14" s="274"/>
      <c r="J14" s="588"/>
      <c r="K14" s="589"/>
      <c r="L14" s="589"/>
      <c r="M14" s="589"/>
      <c r="N14" s="589"/>
      <c r="O14" s="590"/>
    </row>
    <row r="15" spans="1:15" x14ac:dyDescent="0.2">
      <c r="A15" s="234" t="s">
        <v>252</v>
      </c>
      <c r="B15" s="234"/>
      <c r="C15" s="260"/>
      <c r="D15" s="260"/>
      <c r="E15" s="260"/>
      <c r="F15" s="260"/>
      <c r="G15" s="260"/>
      <c r="H15" s="234" t="s">
        <v>253</v>
      </c>
      <c r="I15" s="274"/>
      <c r="J15" s="588"/>
      <c r="K15" s="589"/>
      <c r="L15" s="589"/>
      <c r="M15" s="589"/>
      <c r="N15" s="589"/>
      <c r="O15" s="590"/>
    </row>
    <row r="16" spans="1:15" x14ac:dyDescent="0.2">
      <c r="A16" s="234" t="s">
        <v>254</v>
      </c>
      <c r="B16" s="234"/>
      <c r="C16" s="261"/>
      <c r="D16" s="261"/>
      <c r="E16" s="261"/>
      <c r="F16" s="261"/>
      <c r="G16" s="261"/>
      <c r="H16" s="239" t="s">
        <v>255</v>
      </c>
      <c r="I16" s="274"/>
      <c r="J16" s="588"/>
      <c r="K16" s="589"/>
      <c r="L16" s="589"/>
      <c r="M16" s="589"/>
      <c r="N16" s="589"/>
      <c r="O16" s="590"/>
    </row>
    <row r="17" spans="1:15" x14ac:dyDescent="0.2">
      <c r="C17" s="275" t="s">
        <v>639</v>
      </c>
      <c r="I17" s="274"/>
      <c r="J17" s="464"/>
      <c r="K17" s="591"/>
      <c r="L17" s="591"/>
      <c r="M17" s="591"/>
      <c r="N17" s="591"/>
      <c r="O17" s="465"/>
    </row>
    <row r="18" spans="1:15" ht="13.5" thickBot="1" x14ac:dyDescent="0.25"/>
    <row r="19" spans="1:15" ht="15.75" x14ac:dyDescent="0.2">
      <c r="A19" s="586" t="s">
        <v>622</v>
      </c>
      <c r="B19" s="701" t="s">
        <v>659</v>
      </c>
      <c r="C19" s="708"/>
      <c r="D19" s="708"/>
      <c r="E19" s="708"/>
      <c r="F19" s="702"/>
      <c r="G19" s="701" t="s">
        <v>640</v>
      </c>
      <c r="H19" s="708"/>
      <c r="I19" s="708"/>
      <c r="J19" s="708"/>
      <c r="K19" s="705" t="s">
        <v>623</v>
      </c>
      <c r="L19" s="706"/>
      <c r="M19" s="706"/>
      <c r="N19" s="707"/>
    </row>
    <row r="20" spans="1:15" x14ac:dyDescent="0.2">
      <c r="A20" s="585"/>
      <c r="B20" s="216" t="s">
        <v>633</v>
      </c>
      <c r="C20" s="202" t="s">
        <v>624</v>
      </c>
      <c r="D20" s="202" t="s">
        <v>625</v>
      </c>
      <c r="E20" s="202" t="s">
        <v>269</v>
      </c>
      <c r="F20" s="202" t="s">
        <v>306</v>
      </c>
      <c r="G20" s="202" t="s">
        <v>624</v>
      </c>
      <c r="H20" s="202" t="s">
        <v>625</v>
      </c>
      <c r="I20" s="202" t="s">
        <v>269</v>
      </c>
      <c r="J20" s="193" t="s">
        <v>306</v>
      </c>
      <c r="K20" s="709" t="s">
        <v>266</v>
      </c>
      <c r="L20" s="702"/>
      <c r="M20" s="204" t="s">
        <v>316</v>
      </c>
      <c r="N20" s="218" t="s">
        <v>317</v>
      </c>
    </row>
    <row r="21" spans="1:15" x14ac:dyDescent="0.2">
      <c r="A21" s="203">
        <v>1</v>
      </c>
      <c r="B21" s="398" t="str">
        <f>IF(A32="","",AVERAGE(A27:A32))</f>
        <v/>
      </c>
      <c r="C21" s="398" t="str">
        <f>IF(D32="","",AVERAGE(D27:D32))</f>
        <v/>
      </c>
      <c r="D21" s="398" t="str">
        <f>IF(G32="","",AVERAGE(G27:G32))</f>
        <v/>
      </c>
      <c r="E21" s="398" t="str">
        <f>IF(J32="","",AVERAGE(J27:J32))</f>
        <v/>
      </c>
      <c r="F21" s="398" t="str">
        <f>IF(M32="","",AVERAGE(M27:M32))</f>
        <v/>
      </c>
      <c r="G21" s="398" t="str">
        <f t="shared" ref="G21:J22" si="0">IF(C21="","",C21-$B21)</f>
        <v/>
      </c>
      <c r="H21" s="398" t="str">
        <f t="shared" si="0"/>
        <v/>
      </c>
      <c r="I21" s="398" t="str">
        <f t="shared" si="0"/>
        <v/>
      </c>
      <c r="J21" s="399" t="str">
        <f t="shared" si="0"/>
        <v/>
      </c>
      <c r="K21" s="710"/>
      <c r="L21" s="700"/>
      <c r="M21" s="222"/>
      <c r="N21" s="757"/>
    </row>
    <row r="22" spans="1:15" ht="13.5" thickBot="1" x14ac:dyDescent="0.25">
      <c r="A22" s="203">
        <v>2</v>
      </c>
      <c r="B22" s="398" t="str">
        <f>IF(B32="","",AVERAGE(B27:B32))</f>
        <v/>
      </c>
      <c r="C22" s="398" t="str">
        <f>IF(E32="","",AVERAGE(E27:E32))</f>
        <v/>
      </c>
      <c r="D22" s="398" t="str">
        <f>IF(H32="","",AVERAGE(H27:H32))</f>
        <v/>
      </c>
      <c r="E22" s="398" t="str">
        <f>IF(K32="","",AVERAGE(K27:K32))</f>
        <v/>
      </c>
      <c r="F22" s="398" t="str">
        <f>IF(N32="","",AVERAGE(N27:N32))</f>
        <v/>
      </c>
      <c r="G22" s="398" t="str">
        <f t="shared" si="0"/>
        <v/>
      </c>
      <c r="H22" s="398" t="str">
        <f t="shared" si="0"/>
        <v/>
      </c>
      <c r="I22" s="398" t="str">
        <f t="shared" si="0"/>
        <v/>
      </c>
      <c r="J22" s="399" t="str">
        <f t="shared" si="0"/>
        <v/>
      </c>
      <c r="K22" s="711"/>
      <c r="L22" s="712"/>
      <c r="M22" s="223"/>
      <c r="N22" s="758"/>
    </row>
    <row r="24" spans="1:15" x14ac:dyDescent="0.2">
      <c r="A24" s="243" t="s">
        <v>626</v>
      </c>
    </row>
    <row r="25" spans="1:15" ht="15.75" x14ac:dyDescent="0.2">
      <c r="A25" s="701" t="s">
        <v>636</v>
      </c>
      <c r="B25" s="708"/>
      <c r="C25" s="702"/>
      <c r="D25" s="701" t="s">
        <v>637</v>
      </c>
      <c r="E25" s="708"/>
      <c r="F25" s="702"/>
      <c r="G25" s="701" t="s">
        <v>641</v>
      </c>
      <c r="H25" s="708"/>
      <c r="I25" s="702"/>
      <c r="J25" s="701" t="s">
        <v>638</v>
      </c>
      <c r="K25" s="708"/>
      <c r="L25" s="702"/>
      <c r="M25" s="701" t="s">
        <v>346</v>
      </c>
      <c r="N25" s="708"/>
      <c r="O25" s="702"/>
    </row>
    <row r="26" spans="1:15" x14ac:dyDescent="0.2">
      <c r="A26" s="204" t="s">
        <v>284</v>
      </c>
      <c r="B26" s="204" t="s">
        <v>295</v>
      </c>
      <c r="C26" s="204" t="s">
        <v>266</v>
      </c>
      <c r="D26" s="204" t="s">
        <v>284</v>
      </c>
      <c r="E26" s="204" t="s">
        <v>295</v>
      </c>
      <c r="F26" s="204" t="s">
        <v>266</v>
      </c>
      <c r="G26" s="204" t="s">
        <v>284</v>
      </c>
      <c r="H26" s="204" t="s">
        <v>295</v>
      </c>
      <c r="I26" s="204" t="s">
        <v>266</v>
      </c>
      <c r="J26" s="204" t="s">
        <v>284</v>
      </c>
      <c r="K26" s="204" t="s">
        <v>295</v>
      </c>
      <c r="L26" s="204" t="s">
        <v>266</v>
      </c>
      <c r="M26" s="204" t="s">
        <v>284</v>
      </c>
      <c r="N26" s="204" t="s">
        <v>295</v>
      </c>
      <c r="O26" s="204" t="s">
        <v>266</v>
      </c>
    </row>
    <row r="27" spans="1:15" x14ac:dyDescent="0.2">
      <c r="A27" s="263"/>
      <c r="B27" s="263"/>
      <c r="C27" s="264"/>
      <c r="D27" s="263"/>
      <c r="E27" s="263"/>
      <c r="F27" s="264"/>
      <c r="G27" s="263"/>
      <c r="H27" s="263"/>
      <c r="I27" s="264"/>
      <c r="J27" s="263"/>
      <c r="K27" s="263"/>
      <c r="L27" s="264"/>
      <c r="M27" s="263"/>
      <c r="N27" s="263"/>
      <c r="O27" s="264"/>
    </row>
    <row r="28" spans="1:15" x14ac:dyDescent="0.2">
      <c r="A28" s="263"/>
      <c r="B28" s="263"/>
      <c r="C28" s="264"/>
      <c r="D28" s="263"/>
      <c r="E28" s="263"/>
      <c r="F28" s="264"/>
      <c r="G28" s="263"/>
      <c r="H28" s="263"/>
      <c r="I28" s="264"/>
      <c r="J28" s="263"/>
      <c r="K28" s="263"/>
      <c r="L28" s="264"/>
      <c r="M28" s="263"/>
      <c r="N28" s="263"/>
      <c r="O28" s="264"/>
    </row>
    <row r="29" spans="1:15" x14ac:dyDescent="0.2">
      <c r="A29" s="263"/>
      <c r="B29" s="263"/>
      <c r="C29" s="264"/>
      <c r="D29" s="263"/>
      <c r="E29" s="263"/>
      <c r="F29" s="264"/>
      <c r="G29" s="263"/>
      <c r="H29" s="263"/>
      <c r="I29" s="264"/>
      <c r="J29" s="263"/>
      <c r="K29" s="263"/>
      <c r="L29" s="264"/>
      <c r="M29" s="263"/>
      <c r="N29" s="263"/>
      <c r="O29" s="264"/>
    </row>
    <row r="30" spans="1:15" x14ac:dyDescent="0.2">
      <c r="A30" s="263"/>
      <c r="B30" s="263"/>
      <c r="C30" s="264"/>
      <c r="D30" s="263"/>
      <c r="E30" s="263"/>
      <c r="F30" s="264"/>
      <c r="G30" s="263"/>
      <c r="H30" s="263"/>
      <c r="I30" s="264"/>
      <c r="J30" s="263"/>
      <c r="K30" s="263"/>
      <c r="L30" s="264"/>
      <c r="M30" s="263"/>
      <c r="N30" s="263"/>
      <c r="O30" s="264"/>
    </row>
    <row r="31" spans="1:15" x14ac:dyDescent="0.2">
      <c r="A31" s="263"/>
      <c r="B31" s="263"/>
      <c r="C31" s="264"/>
      <c r="D31" s="263"/>
      <c r="E31" s="263"/>
      <c r="F31" s="264"/>
      <c r="G31" s="263"/>
      <c r="H31" s="263"/>
      <c r="I31" s="264"/>
      <c r="J31" s="263"/>
      <c r="K31" s="263"/>
      <c r="L31" s="264"/>
      <c r="M31" s="263"/>
      <c r="N31" s="263"/>
      <c r="O31" s="264"/>
    </row>
    <row r="32" spans="1:15" x14ac:dyDescent="0.2">
      <c r="A32" s="263"/>
      <c r="B32" s="263"/>
      <c r="C32" s="264"/>
      <c r="D32" s="263"/>
      <c r="E32" s="263"/>
      <c r="F32" s="264"/>
      <c r="G32" s="263"/>
      <c r="H32" s="263"/>
      <c r="I32" s="264"/>
      <c r="J32" s="263"/>
      <c r="K32" s="263"/>
      <c r="L32" s="264"/>
      <c r="M32" s="263"/>
      <c r="N32" s="263"/>
      <c r="O32" s="264"/>
    </row>
    <row r="33" spans="1:1" x14ac:dyDescent="0.2">
      <c r="A33" s="243"/>
    </row>
  </sheetData>
  <sheetProtection sheet="1" selectLockedCells="1"/>
  <mergeCells count="24">
    <mergeCell ref="M5:N6"/>
    <mergeCell ref="C5:E5"/>
    <mergeCell ref="C6:E6"/>
    <mergeCell ref="C7:E7"/>
    <mergeCell ref="C8:E8"/>
    <mergeCell ref="I5:J6"/>
    <mergeCell ref="K5:L6"/>
    <mergeCell ref="K21:L21"/>
    <mergeCell ref="N21:N22"/>
    <mergeCell ref="K22:L22"/>
    <mergeCell ref="K7:L7"/>
    <mergeCell ref="K8:L8"/>
    <mergeCell ref="K19:N19"/>
    <mergeCell ref="K20:L20"/>
    <mergeCell ref="A25:C25"/>
    <mergeCell ref="D25:F25"/>
    <mergeCell ref="G25:I25"/>
    <mergeCell ref="J25:L25"/>
    <mergeCell ref="M25:O25"/>
    <mergeCell ref="D10:F10"/>
    <mergeCell ref="J11:O17"/>
    <mergeCell ref="B19:F19"/>
    <mergeCell ref="G19:J19"/>
    <mergeCell ref="A19:A20"/>
  </mergeCells>
  <conditionalFormatting sqref="G21:J22">
    <cfRule type="containsBlanks" priority="1" stopIfTrue="1">
      <formula>LEN(TRIM(G21))=0</formula>
    </cfRule>
    <cfRule type="cellIs" dxfId="44" priority="2" stopIfTrue="1" operator="notBetween">
      <formula>$I$8</formula>
      <formula>$J$8</formula>
    </cfRule>
  </conditionalFormatting>
  <dataValidations disablePrompts="1" count="1">
    <dataValidation type="list" allowBlank="1" showInputMessage="1" showErrorMessage="1" sqref="M21:N22">
      <formula1>PassOrFail</formula1>
    </dataValidation>
  </dataValidations>
  <pageMargins left="0.78740157480314965" right="0.39370078740157483" top="0.59055118110236227" bottom="0.59055118110236227" header="0.39370078740157483" footer="0.39370078740157483"/>
  <pageSetup paperSize="9" scale="9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ignoredErrors>
    <ignoredError sqref="B22:C22 B21:C21 D21:F22"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1"/>
  <sheetViews>
    <sheetView view="pageBreakPreview" zoomScale="80" zoomScaleNormal="80" zoomScaleSheetLayoutView="80" workbookViewId="0">
      <pane ySplit="32" topLeftCell="A54" activePane="bottomLeft" state="frozen"/>
      <selection activeCell="N47" sqref="N47:N52"/>
      <selection pane="bottomLeft" activeCell="N47" sqref="N47:N52"/>
    </sheetView>
  </sheetViews>
  <sheetFormatPr defaultRowHeight="12.75" x14ac:dyDescent="0.2"/>
  <cols>
    <col min="1" max="1" width="9.140625" style="245"/>
    <col min="2" max="2" width="9.85546875" style="245" customWidth="1"/>
    <col min="3" max="3" width="9.140625" style="245" customWidth="1"/>
    <col min="4" max="7" width="9.140625" style="245"/>
    <col min="8" max="8" width="9.85546875" style="245" bestFit="1" customWidth="1"/>
    <col min="9" max="9" width="9.140625" style="245" customWidth="1"/>
    <col min="10" max="10" width="9.140625" style="245"/>
    <col min="11" max="16384" width="9.140625" style="235"/>
  </cols>
  <sheetData>
    <row r="1" spans="1:11" x14ac:dyDescent="0.2">
      <c r="A1" s="233" t="s">
        <v>907</v>
      </c>
      <c r="B1" s="234"/>
      <c r="C1" s="234"/>
      <c r="D1" s="234"/>
      <c r="E1" s="234"/>
      <c r="F1" s="234"/>
      <c r="G1" s="234"/>
      <c r="H1" s="234"/>
      <c r="I1" s="234"/>
      <c r="J1" s="234"/>
      <c r="K1" s="234"/>
    </row>
    <row r="2" spans="1:11" x14ac:dyDescent="0.2">
      <c r="A2" s="233"/>
      <c r="B2" s="234"/>
      <c r="C2" s="234"/>
      <c r="D2" s="234"/>
      <c r="E2" s="234"/>
      <c r="F2" s="234"/>
      <c r="G2" s="234"/>
      <c r="H2" s="234"/>
      <c r="I2" s="234"/>
      <c r="J2" s="234"/>
      <c r="K2" s="234"/>
    </row>
    <row r="3" spans="1:11" x14ac:dyDescent="0.2">
      <c r="A3" s="234" t="s">
        <v>241</v>
      </c>
      <c r="B3" s="234"/>
      <c r="C3" s="713"/>
      <c r="D3" s="713"/>
      <c r="E3" s="713"/>
      <c r="F3" s="234"/>
      <c r="G3" s="235" t="s">
        <v>671</v>
      </c>
      <c r="H3" s="235"/>
      <c r="I3" s="235"/>
      <c r="J3" s="235"/>
    </row>
    <row r="4" spans="1:11" x14ac:dyDescent="0.2">
      <c r="A4" s="234" t="s">
        <v>647</v>
      </c>
      <c r="B4" s="234"/>
      <c r="C4" s="714"/>
      <c r="D4" s="714"/>
      <c r="E4" s="714"/>
      <c r="F4" s="234"/>
      <c r="G4" s="761"/>
      <c r="H4" s="762"/>
      <c r="I4" s="762"/>
      <c r="J4" s="763"/>
    </row>
    <row r="5" spans="1:11" x14ac:dyDescent="0.2">
      <c r="A5" s="234" t="s">
        <v>247</v>
      </c>
      <c r="B5" s="234"/>
      <c r="C5" s="714"/>
      <c r="D5" s="714"/>
      <c r="E5" s="714"/>
      <c r="F5" s="234"/>
      <c r="G5" s="769"/>
      <c r="H5" s="770"/>
      <c r="I5" s="770"/>
      <c r="J5" s="771"/>
    </row>
    <row r="6" spans="1:11" x14ac:dyDescent="0.2">
      <c r="A6" s="234" t="s">
        <v>250</v>
      </c>
      <c r="B6" s="234"/>
      <c r="C6" s="714"/>
      <c r="D6" s="714"/>
      <c r="E6" s="714"/>
      <c r="F6" s="234"/>
      <c r="G6" s="769"/>
      <c r="H6" s="770"/>
      <c r="I6" s="770"/>
      <c r="J6" s="771"/>
    </row>
    <row r="7" spans="1:11" x14ac:dyDescent="0.2">
      <c r="A7" s="234" t="s">
        <v>309</v>
      </c>
      <c r="B7" s="234"/>
      <c r="C7" s="714"/>
      <c r="D7" s="714"/>
      <c r="E7" s="714"/>
      <c r="F7" s="234"/>
      <c r="G7" s="769"/>
      <c r="H7" s="770"/>
      <c r="I7" s="770"/>
      <c r="J7" s="771"/>
    </row>
    <row r="8" spans="1:11" x14ac:dyDescent="0.2">
      <c r="A8" s="234"/>
      <c r="B8" s="234"/>
      <c r="C8" s="234"/>
      <c r="D8" s="234"/>
      <c r="E8" s="234"/>
      <c r="F8" s="234"/>
      <c r="G8" s="769"/>
      <c r="H8" s="770"/>
      <c r="I8" s="770"/>
      <c r="J8" s="771"/>
    </row>
    <row r="9" spans="1:11" x14ac:dyDescent="0.2">
      <c r="A9" s="234"/>
      <c r="B9" s="234"/>
      <c r="C9" s="98" t="s">
        <v>304</v>
      </c>
      <c r="D9" s="98" t="s">
        <v>305</v>
      </c>
      <c r="E9" s="237" t="s">
        <v>306</v>
      </c>
      <c r="F9" s="234"/>
      <c r="G9" s="769"/>
      <c r="H9" s="770"/>
      <c r="I9" s="770"/>
      <c r="J9" s="771"/>
    </row>
    <row r="10" spans="1:11" x14ac:dyDescent="0.2">
      <c r="A10" s="234" t="s">
        <v>307</v>
      </c>
      <c r="B10" s="234"/>
      <c r="C10" s="255"/>
      <c r="D10" s="255"/>
      <c r="E10" s="255"/>
      <c r="F10" s="238" t="s">
        <v>342</v>
      </c>
      <c r="G10" s="769"/>
      <c r="H10" s="770"/>
      <c r="I10" s="770"/>
      <c r="J10" s="771"/>
    </row>
    <row r="11" spans="1:11" x14ac:dyDescent="0.2">
      <c r="A11" s="234" t="s">
        <v>308</v>
      </c>
      <c r="B11" s="234"/>
      <c r="C11" s="255"/>
      <c r="D11" s="255"/>
      <c r="E11" s="255"/>
      <c r="F11" s="234" t="s">
        <v>249</v>
      </c>
      <c r="G11" s="769"/>
      <c r="H11" s="770"/>
      <c r="I11" s="770"/>
      <c r="J11" s="771"/>
    </row>
    <row r="12" spans="1:11" x14ac:dyDescent="0.2">
      <c r="A12" s="234" t="s">
        <v>251</v>
      </c>
      <c r="B12" s="234"/>
      <c r="C12" s="255"/>
      <c r="D12" s="255"/>
      <c r="E12" s="255"/>
      <c r="F12" s="238" t="s">
        <v>246</v>
      </c>
      <c r="G12" s="769"/>
      <c r="H12" s="770"/>
      <c r="I12" s="770"/>
      <c r="J12" s="771"/>
    </row>
    <row r="13" spans="1:11" x14ac:dyDescent="0.2">
      <c r="A13" s="234" t="s">
        <v>310</v>
      </c>
      <c r="B13" s="234"/>
      <c r="C13" s="255"/>
      <c r="D13" s="255"/>
      <c r="E13" s="255"/>
      <c r="F13" s="238" t="s">
        <v>246</v>
      </c>
      <c r="G13" s="769"/>
      <c r="H13" s="770"/>
      <c r="I13" s="770"/>
      <c r="J13" s="771"/>
    </row>
    <row r="14" spans="1:11" x14ac:dyDescent="0.2">
      <c r="A14" s="234" t="s">
        <v>311</v>
      </c>
      <c r="B14" s="234"/>
      <c r="C14" s="255"/>
      <c r="D14" s="255"/>
      <c r="E14" s="255"/>
      <c r="F14" s="234" t="s">
        <v>249</v>
      </c>
      <c r="G14" s="769"/>
      <c r="H14" s="770"/>
      <c r="I14" s="770"/>
      <c r="J14" s="771"/>
    </row>
    <row r="15" spans="1:11" x14ac:dyDescent="0.2">
      <c r="A15" s="234" t="s">
        <v>252</v>
      </c>
      <c r="B15" s="234"/>
      <c r="C15" s="255"/>
      <c r="D15" s="255"/>
      <c r="E15" s="255"/>
      <c r="F15" s="234" t="s">
        <v>253</v>
      </c>
      <c r="G15" s="769"/>
      <c r="H15" s="770"/>
      <c r="I15" s="770"/>
      <c r="J15" s="771"/>
    </row>
    <row r="16" spans="1:11" x14ac:dyDescent="0.2">
      <c r="A16" s="234" t="s">
        <v>254</v>
      </c>
      <c r="B16" s="234"/>
      <c r="C16" s="255"/>
      <c r="D16" s="255"/>
      <c r="E16" s="255"/>
      <c r="F16" s="239" t="s">
        <v>255</v>
      </c>
      <c r="G16" s="764"/>
      <c r="H16" s="765"/>
      <c r="I16" s="765"/>
      <c r="J16" s="766"/>
    </row>
    <row r="17" spans="1:11" x14ac:dyDescent="0.2">
      <c r="A17" s="234"/>
      <c r="B17" s="234"/>
      <c r="C17" s="240"/>
      <c r="D17" s="240"/>
      <c r="E17" s="240"/>
      <c r="F17" s="239"/>
      <c r="G17" s="235"/>
      <c r="H17" s="235"/>
      <c r="I17" s="235"/>
      <c r="J17" s="235"/>
    </row>
    <row r="18" spans="1:11" ht="15.75" customHeight="1" x14ac:dyDescent="0.2">
      <c r="A18" s="195" t="s">
        <v>312</v>
      </c>
      <c r="B18" s="715" t="s">
        <v>313</v>
      </c>
      <c r="C18" s="716"/>
      <c r="D18" s="767" t="s">
        <v>272</v>
      </c>
      <c r="E18" s="767"/>
      <c r="F18" s="767"/>
      <c r="G18" s="715" t="s">
        <v>509</v>
      </c>
      <c r="H18" s="716"/>
      <c r="I18" s="795" t="s">
        <v>360</v>
      </c>
      <c r="J18" s="795" t="s">
        <v>361</v>
      </c>
    </row>
    <row r="19" spans="1:11" x14ac:dyDescent="0.2">
      <c r="A19" s="196" t="s">
        <v>314</v>
      </c>
      <c r="B19" s="717"/>
      <c r="C19" s="718"/>
      <c r="D19" s="767"/>
      <c r="E19" s="767"/>
      <c r="F19" s="767"/>
      <c r="G19" s="717"/>
      <c r="H19" s="718"/>
      <c r="I19" s="795"/>
      <c r="J19" s="795"/>
    </row>
    <row r="20" spans="1:11" ht="15.75" x14ac:dyDescent="0.2">
      <c r="A20" s="196" t="s">
        <v>315</v>
      </c>
      <c r="B20" s="196" t="s">
        <v>263</v>
      </c>
      <c r="C20" s="196" t="s">
        <v>264</v>
      </c>
      <c r="D20" s="98" t="s">
        <v>261</v>
      </c>
      <c r="E20" s="767" t="s">
        <v>274</v>
      </c>
      <c r="F20" s="767"/>
      <c r="G20" s="196" t="s">
        <v>330</v>
      </c>
      <c r="H20" s="196" t="s">
        <v>273</v>
      </c>
      <c r="I20" s="237" t="s">
        <v>507</v>
      </c>
      <c r="J20" s="98" t="s">
        <v>474</v>
      </c>
    </row>
    <row r="21" spans="1:11" x14ac:dyDescent="0.2">
      <c r="A21" s="739"/>
      <c r="B21" s="792"/>
      <c r="C21" s="792"/>
      <c r="D21" s="98">
        <v>1</v>
      </c>
      <c r="E21" s="768"/>
      <c r="F21" s="768"/>
      <c r="G21" s="256"/>
      <c r="H21" s="256"/>
      <c r="I21" s="246" t="str">
        <f>IF(I36="","",(I36-D36))</f>
        <v/>
      </c>
      <c r="J21" s="255"/>
    </row>
    <row r="22" spans="1:11" x14ac:dyDescent="0.2">
      <c r="A22" s="740"/>
      <c r="B22" s="793"/>
      <c r="C22" s="793"/>
      <c r="D22" s="98">
        <v>2</v>
      </c>
      <c r="E22" s="768"/>
      <c r="F22" s="768"/>
      <c r="G22" s="256"/>
      <c r="H22" s="256"/>
      <c r="I22" s="247" t="str">
        <f>IF(I37="","",(I37-D37))</f>
        <v/>
      </c>
      <c r="J22" s="255"/>
    </row>
    <row r="23" spans="1:11" x14ac:dyDescent="0.2">
      <c r="A23" s="741"/>
      <c r="B23" s="794"/>
      <c r="C23" s="794"/>
      <c r="D23" s="98">
        <v>3</v>
      </c>
      <c r="E23" s="768"/>
      <c r="F23" s="768"/>
      <c r="G23" s="256"/>
      <c r="H23" s="256"/>
      <c r="I23" s="248" t="str">
        <f>IF(I38="","",(I38-D38))</f>
        <v/>
      </c>
      <c r="J23" s="255"/>
    </row>
    <row r="24" spans="1:11" ht="13.5" thickBot="1" x14ac:dyDescent="0.25">
      <c r="A24" s="234"/>
      <c r="B24" s="234"/>
      <c r="C24" s="234"/>
      <c r="D24" s="234"/>
      <c r="E24" s="234"/>
      <c r="F24" s="234"/>
      <c r="G24" s="234"/>
      <c r="H24" s="234"/>
      <c r="I24" s="234"/>
      <c r="J24" s="234"/>
      <c r="K24" s="234"/>
    </row>
    <row r="25" spans="1:11" x14ac:dyDescent="0.2">
      <c r="A25" s="195" t="s">
        <v>296</v>
      </c>
      <c r="B25" s="778" t="s">
        <v>316</v>
      </c>
      <c r="C25" s="735" t="s">
        <v>278</v>
      </c>
      <c r="D25" s="776"/>
      <c r="E25" s="783"/>
      <c r="F25" s="780" t="s">
        <v>288</v>
      </c>
      <c r="G25" s="781"/>
      <c r="H25" s="781"/>
      <c r="I25" s="782"/>
      <c r="J25" s="235"/>
    </row>
    <row r="26" spans="1:11" x14ac:dyDescent="0.2">
      <c r="A26" s="196" t="s">
        <v>261</v>
      </c>
      <c r="B26" s="791"/>
      <c r="C26" s="98" t="s">
        <v>305</v>
      </c>
      <c r="D26" s="198" t="s">
        <v>306</v>
      </c>
      <c r="E26" s="242" t="s">
        <v>716</v>
      </c>
      <c r="F26" s="777" t="s">
        <v>266</v>
      </c>
      <c r="G26" s="736"/>
      <c r="H26" s="98" t="s">
        <v>316</v>
      </c>
      <c r="I26" s="99" t="s">
        <v>317</v>
      </c>
      <c r="J26" s="235"/>
    </row>
    <row r="27" spans="1:11" x14ac:dyDescent="0.2">
      <c r="A27" s="98">
        <v>1</v>
      </c>
      <c r="B27" s="778">
        <v>1</v>
      </c>
      <c r="C27" s="249" t="str">
        <f>IF(E36="","",E36-B36)</f>
        <v/>
      </c>
      <c r="D27" s="250" t="str">
        <f>IF(G36="","",IF(J21="","",IF(J21="Yes","",G36-B36)))</f>
        <v/>
      </c>
      <c r="E27" s="250" t="str">
        <f>IF(I21="","",IF(J21="","",IF(J21="No","",(G36-B36)-I21)))</f>
        <v/>
      </c>
      <c r="F27" s="775"/>
      <c r="G27" s="738"/>
      <c r="H27" s="787"/>
      <c r="I27" s="785"/>
      <c r="J27" s="235"/>
    </row>
    <row r="28" spans="1:11" x14ac:dyDescent="0.2">
      <c r="A28" s="98">
        <v>2</v>
      </c>
      <c r="B28" s="779"/>
      <c r="C28" s="228" t="str">
        <f>IF(E37="","",E37-B37)</f>
        <v/>
      </c>
      <c r="D28" s="251" t="str">
        <f>IF(G37="","",IF(J22="","",IF(J22="Yes","",G37-B37)))</f>
        <v/>
      </c>
      <c r="E28" s="251" t="str">
        <f>IF(I22="","",IF(J22="","",IF(J22="No","",(G37-B37)-I22)))</f>
        <v/>
      </c>
      <c r="F28" s="775"/>
      <c r="G28" s="738"/>
      <c r="H28" s="787"/>
      <c r="I28" s="785"/>
      <c r="J28" s="235"/>
    </row>
    <row r="29" spans="1:11" x14ac:dyDescent="0.2">
      <c r="A29" s="195">
        <v>3</v>
      </c>
      <c r="B29" s="779"/>
      <c r="C29" s="230" t="str">
        <f>IF(E38="","",E38-B38)</f>
        <v/>
      </c>
      <c r="D29" s="252" t="str">
        <f>IF(G38="","",IF(J23="","",IF(J23="Yes","",G38-B38)))</f>
        <v/>
      </c>
      <c r="E29" s="252" t="str">
        <f>IF(I23="","",IF(J23="","",IF(J23="No","",(G38-B38)-I23)))</f>
        <v/>
      </c>
      <c r="F29" s="775"/>
      <c r="G29" s="738"/>
      <c r="H29" s="787"/>
      <c r="I29" s="785"/>
      <c r="J29" s="235"/>
    </row>
    <row r="30" spans="1:11" x14ac:dyDescent="0.2">
      <c r="A30" s="98">
        <v>1</v>
      </c>
      <c r="B30" s="778">
        <v>2</v>
      </c>
      <c r="C30" s="225" t="str">
        <f>IF(F36="","",F36-C36)</f>
        <v/>
      </c>
      <c r="D30" s="253" t="str">
        <f>IF(H36="","",IF(J21="","",IF(J21="Yes","",H36-C36)))</f>
        <v/>
      </c>
      <c r="E30" s="253" t="str">
        <f>IF(I21="","",IF(J21="","",IF(J21="No","",H36-C36-I21)))</f>
        <v/>
      </c>
      <c r="F30" s="775"/>
      <c r="G30" s="738"/>
      <c r="H30" s="787"/>
      <c r="I30" s="785"/>
      <c r="J30" s="235"/>
    </row>
    <row r="31" spans="1:11" x14ac:dyDescent="0.2">
      <c r="A31" s="98">
        <v>2</v>
      </c>
      <c r="B31" s="779"/>
      <c r="C31" s="249" t="str">
        <f>IF(F37="","",F37-C37)</f>
        <v/>
      </c>
      <c r="D31" s="251" t="str">
        <f>IF(H37="","",IF(J22="","",IF(J22="Yes","",H37-C37)))</f>
        <v/>
      </c>
      <c r="E31" s="251" t="str">
        <f>IF(I22="","",IF(J22="","",IF(J22="No","",H37-C37-I22)))</f>
        <v/>
      </c>
      <c r="F31" s="775"/>
      <c r="G31" s="738"/>
      <c r="H31" s="787"/>
      <c r="I31" s="785"/>
      <c r="J31" s="235"/>
    </row>
    <row r="32" spans="1:11" ht="13.5" thickBot="1" x14ac:dyDescent="0.25">
      <c r="A32" s="98">
        <v>3</v>
      </c>
      <c r="B32" s="791"/>
      <c r="C32" s="254" t="str">
        <f>IF(F38="","",F38-C38)</f>
        <v/>
      </c>
      <c r="D32" s="252" t="str">
        <f>IF(H38="","",IF(J23="","",IF(J23="Yes","",H38-C38)))</f>
        <v/>
      </c>
      <c r="E32" s="252" t="str">
        <f>IF(I23="","",IF(J23="","",IF(J23="No","",H38-C38-I23)))</f>
        <v/>
      </c>
      <c r="F32" s="789"/>
      <c r="G32" s="790"/>
      <c r="H32" s="788"/>
      <c r="I32" s="786"/>
      <c r="J32" s="235"/>
    </row>
    <row r="33" spans="1:11" x14ac:dyDescent="0.2">
      <c r="A33" s="243"/>
      <c r="B33" s="234"/>
      <c r="C33" s="234"/>
      <c r="D33" s="234"/>
      <c r="E33" s="234"/>
      <c r="F33" s="234"/>
      <c r="G33" s="234"/>
      <c r="H33" s="234"/>
      <c r="I33" s="234"/>
      <c r="J33" s="234"/>
      <c r="K33" s="234"/>
    </row>
    <row r="34" spans="1:11" ht="15.75" x14ac:dyDescent="0.2">
      <c r="A34" s="195" t="s">
        <v>296</v>
      </c>
      <c r="B34" s="736" t="s">
        <v>343</v>
      </c>
      <c r="C34" s="767"/>
      <c r="D34" s="767"/>
      <c r="E34" s="767" t="s">
        <v>347</v>
      </c>
      <c r="F34" s="767"/>
      <c r="G34" s="767" t="s">
        <v>344</v>
      </c>
      <c r="H34" s="767"/>
      <c r="I34" s="767"/>
      <c r="J34" s="244"/>
    </row>
    <row r="35" spans="1:11" x14ac:dyDescent="0.2">
      <c r="A35" s="196" t="s">
        <v>261</v>
      </c>
      <c r="B35" s="199" t="s">
        <v>284</v>
      </c>
      <c r="C35" s="195" t="s">
        <v>295</v>
      </c>
      <c r="D35" s="195" t="s">
        <v>318</v>
      </c>
      <c r="E35" s="195" t="s">
        <v>284</v>
      </c>
      <c r="F35" s="195" t="s">
        <v>295</v>
      </c>
      <c r="G35" s="195" t="s">
        <v>284</v>
      </c>
      <c r="H35" s="195" t="s">
        <v>295</v>
      </c>
      <c r="I35" s="195" t="s">
        <v>318</v>
      </c>
      <c r="J35" s="235"/>
    </row>
    <row r="36" spans="1:11" x14ac:dyDescent="0.2">
      <c r="A36" s="196">
        <v>1</v>
      </c>
      <c r="B36" s="225" t="str">
        <f t="shared" ref="B36:I36" si="0">IF(B47="","",(AVERAGE(B42:B47)))</f>
        <v/>
      </c>
      <c r="C36" s="226" t="str">
        <f t="shared" si="0"/>
        <v/>
      </c>
      <c r="D36" s="226" t="str">
        <f t="shared" si="0"/>
        <v/>
      </c>
      <c r="E36" s="226" t="str">
        <f t="shared" si="0"/>
        <v/>
      </c>
      <c r="F36" s="226" t="str">
        <f t="shared" si="0"/>
        <v/>
      </c>
      <c r="G36" s="226" t="str">
        <f t="shared" si="0"/>
        <v/>
      </c>
      <c r="H36" s="226" t="str">
        <f t="shared" si="0"/>
        <v/>
      </c>
      <c r="I36" s="227" t="str">
        <f t="shared" si="0"/>
        <v/>
      </c>
      <c r="J36" s="235"/>
    </row>
    <row r="37" spans="1:11" x14ac:dyDescent="0.2">
      <c r="A37" s="98">
        <v>2</v>
      </c>
      <c r="B37" s="228" t="str">
        <f t="shared" ref="B37:I37" si="1">IF(B53="","",(AVERAGE(B48:B53)))</f>
        <v/>
      </c>
      <c r="C37" s="197" t="str">
        <f t="shared" si="1"/>
        <v/>
      </c>
      <c r="D37" s="197" t="str">
        <f t="shared" si="1"/>
        <v/>
      </c>
      <c r="E37" s="197" t="str">
        <f t="shared" si="1"/>
        <v/>
      </c>
      <c r="F37" s="197" t="str">
        <f t="shared" si="1"/>
        <v/>
      </c>
      <c r="G37" s="197" t="str">
        <f t="shared" si="1"/>
        <v/>
      </c>
      <c r="H37" s="197" t="str">
        <f t="shared" si="1"/>
        <v/>
      </c>
      <c r="I37" s="229" t="str">
        <f t="shared" si="1"/>
        <v/>
      </c>
      <c r="J37" s="235"/>
    </row>
    <row r="38" spans="1:11" x14ac:dyDescent="0.2">
      <c r="A38" s="98">
        <v>3</v>
      </c>
      <c r="B38" s="230" t="str">
        <f t="shared" ref="B38:I38" si="2">IF(B59="","",(AVERAGE(B54:B59)))</f>
        <v/>
      </c>
      <c r="C38" s="231" t="str">
        <f t="shared" si="2"/>
        <v/>
      </c>
      <c r="D38" s="231" t="str">
        <f t="shared" si="2"/>
        <v/>
      </c>
      <c r="E38" s="231" t="str">
        <f t="shared" si="2"/>
        <v/>
      </c>
      <c r="F38" s="231" t="str">
        <f t="shared" si="2"/>
        <v/>
      </c>
      <c r="G38" s="231" t="str">
        <f t="shared" si="2"/>
        <v/>
      </c>
      <c r="H38" s="231" t="str">
        <f t="shared" si="2"/>
        <v/>
      </c>
      <c r="I38" s="232" t="str">
        <f t="shared" si="2"/>
        <v/>
      </c>
      <c r="J38" s="235"/>
    </row>
    <row r="39" spans="1:11" x14ac:dyDescent="0.2">
      <c r="A39" s="243"/>
      <c r="B39" s="234"/>
      <c r="C39" s="234"/>
      <c r="D39" s="234"/>
      <c r="E39" s="234"/>
      <c r="F39" s="234"/>
      <c r="G39" s="235"/>
      <c r="H39" s="234"/>
      <c r="I39" s="234"/>
      <c r="J39" s="234"/>
    </row>
    <row r="40" spans="1:11" ht="15.75" x14ac:dyDescent="0.2">
      <c r="A40" s="195" t="s">
        <v>296</v>
      </c>
      <c r="B40" s="767" t="s">
        <v>345</v>
      </c>
      <c r="C40" s="767"/>
      <c r="D40" s="767"/>
      <c r="E40" s="767" t="s">
        <v>362</v>
      </c>
      <c r="F40" s="767"/>
      <c r="G40" s="735" t="s">
        <v>346</v>
      </c>
      <c r="H40" s="776"/>
      <c r="I40" s="736"/>
      <c r="J40" s="784" t="s">
        <v>266</v>
      </c>
    </row>
    <row r="41" spans="1:11" x14ac:dyDescent="0.2">
      <c r="A41" s="196" t="s">
        <v>261</v>
      </c>
      <c r="B41" s="98" t="s">
        <v>284</v>
      </c>
      <c r="C41" s="98" t="s">
        <v>295</v>
      </c>
      <c r="D41" s="98" t="s">
        <v>318</v>
      </c>
      <c r="E41" s="98" t="s">
        <v>284</v>
      </c>
      <c r="F41" s="98" t="s">
        <v>295</v>
      </c>
      <c r="G41" s="98" t="s">
        <v>284</v>
      </c>
      <c r="H41" s="98" t="s">
        <v>295</v>
      </c>
      <c r="I41" s="98" t="s">
        <v>318</v>
      </c>
      <c r="J41" s="784"/>
    </row>
    <row r="42" spans="1:11" x14ac:dyDescent="0.2">
      <c r="A42" s="767">
        <v>1</v>
      </c>
      <c r="B42" s="257"/>
      <c r="C42" s="257"/>
      <c r="D42" s="257"/>
      <c r="E42" s="257"/>
      <c r="F42" s="257"/>
      <c r="G42" s="257"/>
      <c r="H42" s="257"/>
      <c r="I42" s="257"/>
      <c r="J42" s="772"/>
    </row>
    <row r="43" spans="1:11" x14ac:dyDescent="0.2">
      <c r="A43" s="767"/>
      <c r="B43" s="257"/>
      <c r="C43" s="257"/>
      <c r="D43" s="257"/>
      <c r="E43" s="257"/>
      <c r="F43" s="257"/>
      <c r="G43" s="257"/>
      <c r="H43" s="257"/>
      <c r="I43" s="257"/>
      <c r="J43" s="773"/>
    </row>
    <row r="44" spans="1:11" x14ac:dyDescent="0.2">
      <c r="A44" s="767"/>
      <c r="B44" s="257"/>
      <c r="C44" s="257"/>
      <c r="D44" s="257"/>
      <c r="E44" s="257"/>
      <c r="F44" s="257"/>
      <c r="G44" s="257"/>
      <c r="H44" s="257"/>
      <c r="I44" s="257"/>
      <c r="J44" s="773"/>
    </row>
    <row r="45" spans="1:11" x14ac:dyDescent="0.2">
      <c r="A45" s="767"/>
      <c r="B45" s="257"/>
      <c r="C45" s="257"/>
      <c r="D45" s="257"/>
      <c r="E45" s="257"/>
      <c r="F45" s="257"/>
      <c r="G45" s="257"/>
      <c r="H45" s="257"/>
      <c r="I45" s="257"/>
      <c r="J45" s="773"/>
    </row>
    <row r="46" spans="1:11" x14ac:dyDescent="0.2">
      <c r="A46" s="767"/>
      <c r="B46" s="257"/>
      <c r="C46" s="257"/>
      <c r="D46" s="257"/>
      <c r="E46" s="257"/>
      <c r="F46" s="257"/>
      <c r="G46" s="257"/>
      <c r="H46" s="257"/>
      <c r="I46" s="257"/>
      <c r="J46" s="773"/>
    </row>
    <row r="47" spans="1:11" x14ac:dyDescent="0.2">
      <c r="A47" s="767"/>
      <c r="B47" s="257"/>
      <c r="C47" s="257"/>
      <c r="D47" s="257"/>
      <c r="E47" s="257"/>
      <c r="F47" s="257"/>
      <c r="G47" s="257"/>
      <c r="H47" s="257"/>
      <c r="I47" s="257"/>
      <c r="J47" s="774"/>
    </row>
    <row r="48" spans="1:11" x14ac:dyDescent="0.2">
      <c r="A48" s="767">
        <v>2</v>
      </c>
      <c r="B48" s="257"/>
      <c r="C48" s="257"/>
      <c r="D48" s="257"/>
      <c r="E48" s="257"/>
      <c r="F48" s="257"/>
      <c r="G48" s="257"/>
      <c r="H48" s="257"/>
      <c r="I48" s="257"/>
      <c r="J48" s="772"/>
    </row>
    <row r="49" spans="1:10" x14ac:dyDescent="0.2">
      <c r="A49" s="767"/>
      <c r="B49" s="257"/>
      <c r="C49" s="257"/>
      <c r="D49" s="257"/>
      <c r="E49" s="257"/>
      <c r="F49" s="257"/>
      <c r="G49" s="257"/>
      <c r="H49" s="257"/>
      <c r="I49" s="257"/>
      <c r="J49" s="773"/>
    </row>
    <row r="50" spans="1:10" x14ac:dyDescent="0.2">
      <c r="A50" s="767"/>
      <c r="B50" s="257"/>
      <c r="C50" s="257"/>
      <c r="D50" s="257"/>
      <c r="E50" s="257"/>
      <c r="F50" s="257"/>
      <c r="G50" s="257"/>
      <c r="H50" s="257"/>
      <c r="I50" s="257"/>
      <c r="J50" s="773"/>
    </row>
    <row r="51" spans="1:10" x14ac:dyDescent="0.2">
      <c r="A51" s="767"/>
      <c r="B51" s="257"/>
      <c r="C51" s="257"/>
      <c r="D51" s="257"/>
      <c r="E51" s="257"/>
      <c r="F51" s="257"/>
      <c r="G51" s="257"/>
      <c r="H51" s="257"/>
      <c r="I51" s="257"/>
      <c r="J51" s="773"/>
    </row>
    <row r="52" spans="1:10" x14ac:dyDescent="0.2">
      <c r="A52" s="767"/>
      <c r="B52" s="257"/>
      <c r="C52" s="257"/>
      <c r="D52" s="257"/>
      <c r="E52" s="257"/>
      <c r="F52" s="257"/>
      <c r="G52" s="257"/>
      <c r="H52" s="257"/>
      <c r="I52" s="257"/>
      <c r="J52" s="773"/>
    </row>
    <row r="53" spans="1:10" x14ac:dyDescent="0.2">
      <c r="A53" s="767"/>
      <c r="B53" s="257"/>
      <c r="C53" s="257"/>
      <c r="D53" s="257"/>
      <c r="E53" s="257"/>
      <c r="F53" s="257"/>
      <c r="G53" s="257"/>
      <c r="H53" s="257"/>
      <c r="I53" s="257"/>
      <c r="J53" s="774"/>
    </row>
    <row r="54" spans="1:10" x14ac:dyDescent="0.2">
      <c r="A54" s="767">
        <v>3</v>
      </c>
      <c r="B54" s="257"/>
      <c r="C54" s="257"/>
      <c r="D54" s="257"/>
      <c r="E54" s="257"/>
      <c r="F54" s="257"/>
      <c r="G54" s="257"/>
      <c r="H54" s="257"/>
      <c r="I54" s="257"/>
      <c r="J54" s="772"/>
    </row>
    <row r="55" spans="1:10" x14ac:dyDescent="0.2">
      <c r="A55" s="767"/>
      <c r="B55" s="257"/>
      <c r="C55" s="257"/>
      <c r="D55" s="257"/>
      <c r="E55" s="257"/>
      <c r="F55" s="257"/>
      <c r="G55" s="257"/>
      <c r="H55" s="257"/>
      <c r="I55" s="257"/>
      <c r="J55" s="773"/>
    </row>
    <row r="56" spans="1:10" x14ac:dyDescent="0.2">
      <c r="A56" s="767"/>
      <c r="B56" s="257"/>
      <c r="C56" s="257"/>
      <c r="D56" s="257"/>
      <c r="E56" s="257"/>
      <c r="F56" s="257"/>
      <c r="G56" s="257"/>
      <c r="H56" s="257"/>
      <c r="I56" s="257"/>
      <c r="J56" s="773"/>
    </row>
    <row r="57" spans="1:10" x14ac:dyDescent="0.2">
      <c r="A57" s="767"/>
      <c r="B57" s="257"/>
      <c r="C57" s="257"/>
      <c r="D57" s="257"/>
      <c r="E57" s="257"/>
      <c r="F57" s="257"/>
      <c r="G57" s="257"/>
      <c r="H57" s="257"/>
      <c r="I57" s="257"/>
      <c r="J57" s="773"/>
    </row>
    <row r="58" spans="1:10" x14ac:dyDescent="0.2">
      <c r="A58" s="767"/>
      <c r="B58" s="257"/>
      <c r="C58" s="257"/>
      <c r="D58" s="257"/>
      <c r="E58" s="257"/>
      <c r="F58" s="257"/>
      <c r="G58" s="257"/>
      <c r="H58" s="257"/>
      <c r="I58" s="257"/>
      <c r="J58" s="773"/>
    </row>
    <row r="59" spans="1:10" x14ac:dyDescent="0.2">
      <c r="A59" s="767"/>
      <c r="B59" s="257"/>
      <c r="C59" s="257"/>
      <c r="D59" s="257"/>
      <c r="E59" s="257"/>
      <c r="F59" s="257"/>
      <c r="G59" s="257"/>
      <c r="H59" s="257"/>
      <c r="I59" s="257"/>
      <c r="J59" s="774"/>
    </row>
    <row r="60" spans="1:10" x14ac:dyDescent="0.2">
      <c r="A60" s="778" t="s">
        <v>266</v>
      </c>
      <c r="B60" s="761"/>
      <c r="C60" s="762"/>
      <c r="D60" s="763"/>
      <c r="E60" s="761"/>
      <c r="F60" s="763"/>
      <c r="G60" s="761"/>
      <c r="H60" s="762"/>
      <c r="I60" s="763"/>
      <c r="J60" s="235"/>
    </row>
    <row r="61" spans="1:10" x14ac:dyDescent="0.2">
      <c r="A61" s="791"/>
      <c r="B61" s="764"/>
      <c r="C61" s="765"/>
      <c r="D61" s="766"/>
      <c r="E61" s="764"/>
      <c r="F61" s="766"/>
      <c r="G61" s="764"/>
      <c r="H61" s="765"/>
      <c r="I61" s="766"/>
      <c r="J61" s="235"/>
    </row>
    <row r="62" spans="1:10" x14ac:dyDescent="0.2">
      <c r="A62" s="235"/>
      <c r="B62" s="235"/>
      <c r="C62" s="235"/>
      <c r="D62" s="235"/>
      <c r="E62" s="235"/>
      <c r="F62" s="235"/>
      <c r="G62" s="235"/>
      <c r="H62" s="235"/>
      <c r="I62" s="235"/>
      <c r="J62" s="235"/>
    </row>
    <row r="63" spans="1:10" x14ac:dyDescent="0.2">
      <c r="A63" s="235"/>
      <c r="B63" s="235"/>
      <c r="C63" s="235"/>
      <c r="D63" s="235"/>
      <c r="E63" s="235"/>
      <c r="F63" s="235"/>
      <c r="G63" s="235"/>
      <c r="H63" s="235"/>
      <c r="I63" s="235"/>
      <c r="J63" s="235"/>
    </row>
    <row r="64" spans="1:10" x14ac:dyDescent="0.2">
      <c r="A64" s="235"/>
      <c r="B64" s="235"/>
      <c r="C64" s="235"/>
      <c r="D64" s="235"/>
      <c r="E64" s="235"/>
      <c r="F64" s="235"/>
      <c r="G64" s="235"/>
      <c r="H64" s="235"/>
      <c r="I64" s="235"/>
      <c r="J64" s="235"/>
    </row>
    <row r="65" spans="1:10" x14ac:dyDescent="0.2">
      <c r="A65" s="235"/>
      <c r="B65" s="235"/>
      <c r="C65" s="235"/>
      <c r="D65" s="235"/>
      <c r="E65" s="235"/>
      <c r="F65" s="235"/>
      <c r="G65" s="235"/>
      <c r="H65" s="235"/>
      <c r="I65" s="235"/>
      <c r="J65" s="235"/>
    </row>
    <row r="66" spans="1:10" x14ac:dyDescent="0.2">
      <c r="A66" s="235"/>
      <c r="B66" s="235"/>
      <c r="C66" s="235"/>
      <c r="D66" s="235"/>
      <c r="E66" s="235"/>
      <c r="F66" s="235"/>
      <c r="G66" s="235"/>
      <c r="H66" s="235"/>
      <c r="I66" s="235"/>
      <c r="J66" s="235"/>
    </row>
    <row r="67" spans="1:10" x14ac:dyDescent="0.2">
      <c r="A67" s="235"/>
      <c r="B67" s="235"/>
      <c r="C67" s="235"/>
      <c r="D67" s="235"/>
      <c r="E67" s="235"/>
      <c r="F67" s="235"/>
      <c r="G67" s="235"/>
      <c r="H67" s="235"/>
      <c r="I67" s="235"/>
      <c r="J67" s="235"/>
    </row>
    <row r="68" spans="1:10" x14ac:dyDescent="0.2">
      <c r="A68" s="235"/>
      <c r="B68" s="235"/>
      <c r="C68" s="235"/>
      <c r="D68" s="235"/>
      <c r="E68" s="235"/>
      <c r="F68" s="235"/>
      <c r="G68" s="235"/>
      <c r="H68" s="235"/>
      <c r="I68" s="235"/>
      <c r="J68" s="235"/>
    </row>
    <row r="69" spans="1:10" x14ac:dyDescent="0.2">
      <c r="A69" s="235"/>
      <c r="B69" s="235"/>
      <c r="C69" s="235"/>
      <c r="D69" s="235"/>
      <c r="E69" s="235"/>
      <c r="F69" s="235"/>
      <c r="G69" s="235"/>
      <c r="H69" s="235"/>
      <c r="I69" s="235"/>
      <c r="J69" s="235"/>
    </row>
    <row r="70" spans="1:10" x14ac:dyDescent="0.2">
      <c r="A70" s="235"/>
      <c r="B70" s="235"/>
      <c r="C70" s="235"/>
      <c r="D70" s="235"/>
      <c r="E70" s="235"/>
      <c r="F70" s="235"/>
      <c r="G70" s="235"/>
      <c r="H70" s="235"/>
      <c r="I70" s="235"/>
      <c r="J70" s="235"/>
    </row>
    <row r="71" spans="1:10" x14ac:dyDescent="0.2">
      <c r="A71" s="235"/>
      <c r="B71" s="235"/>
      <c r="C71" s="235"/>
      <c r="D71" s="235"/>
      <c r="E71" s="235"/>
      <c r="F71" s="235"/>
      <c r="G71" s="235"/>
      <c r="H71" s="235"/>
      <c r="I71" s="235"/>
      <c r="J71" s="235"/>
    </row>
    <row r="72" spans="1:10" x14ac:dyDescent="0.2">
      <c r="A72" s="235"/>
      <c r="B72" s="235"/>
      <c r="C72" s="235"/>
      <c r="D72" s="235"/>
      <c r="E72" s="235"/>
      <c r="F72" s="235"/>
      <c r="G72" s="235"/>
      <c r="H72" s="235"/>
      <c r="I72" s="235"/>
      <c r="J72" s="235"/>
    </row>
    <row r="73" spans="1:10" x14ac:dyDescent="0.2">
      <c r="A73" s="235"/>
      <c r="B73" s="235"/>
      <c r="C73" s="235"/>
      <c r="D73" s="235"/>
      <c r="E73" s="235"/>
      <c r="F73" s="235"/>
      <c r="G73" s="235"/>
      <c r="H73" s="235"/>
      <c r="I73" s="235"/>
      <c r="J73" s="235"/>
    </row>
    <row r="74" spans="1:10" x14ac:dyDescent="0.2">
      <c r="A74" s="235"/>
      <c r="B74" s="235"/>
      <c r="C74" s="235"/>
      <c r="D74" s="235"/>
      <c r="E74" s="235"/>
      <c r="F74" s="235"/>
      <c r="G74" s="235"/>
      <c r="H74" s="235"/>
      <c r="I74" s="235"/>
      <c r="J74" s="235"/>
    </row>
    <row r="75" spans="1:10" x14ac:dyDescent="0.2">
      <c r="A75" s="235"/>
      <c r="B75" s="235"/>
      <c r="C75" s="235"/>
      <c r="D75" s="235"/>
      <c r="E75" s="235"/>
      <c r="F75" s="235"/>
      <c r="G75" s="235"/>
      <c r="H75" s="235"/>
      <c r="I75" s="235"/>
      <c r="J75" s="235"/>
    </row>
    <row r="76" spans="1:10" x14ac:dyDescent="0.2">
      <c r="A76" s="235"/>
      <c r="B76" s="235"/>
      <c r="C76" s="235"/>
      <c r="D76" s="235"/>
      <c r="E76" s="235"/>
      <c r="F76" s="235"/>
      <c r="G76" s="235"/>
      <c r="H76" s="235"/>
      <c r="I76" s="235"/>
      <c r="J76" s="235"/>
    </row>
    <row r="77" spans="1:10" x14ac:dyDescent="0.2">
      <c r="A77" s="235"/>
      <c r="B77" s="235"/>
      <c r="C77" s="235"/>
      <c r="D77" s="235"/>
      <c r="E77" s="235"/>
      <c r="F77" s="235"/>
      <c r="G77" s="235"/>
      <c r="H77" s="235"/>
      <c r="I77" s="235"/>
      <c r="J77" s="235"/>
    </row>
    <row r="78" spans="1:10" x14ac:dyDescent="0.2">
      <c r="A78" s="235"/>
      <c r="B78" s="235"/>
      <c r="C78" s="235"/>
      <c r="D78" s="235"/>
      <c r="E78" s="235"/>
      <c r="F78" s="235"/>
      <c r="G78" s="235"/>
      <c r="H78" s="235"/>
      <c r="I78" s="235"/>
      <c r="J78" s="235"/>
    </row>
    <row r="79" spans="1:10" x14ac:dyDescent="0.2">
      <c r="A79" s="235"/>
      <c r="B79" s="235"/>
      <c r="C79" s="235"/>
      <c r="D79" s="235"/>
      <c r="E79" s="235"/>
      <c r="F79" s="235"/>
      <c r="G79" s="235"/>
      <c r="H79" s="235"/>
      <c r="I79" s="235"/>
      <c r="J79" s="235"/>
    </row>
    <row r="80" spans="1:10" x14ac:dyDescent="0.2">
      <c r="A80" s="235"/>
      <c r="B80" s="235"/>
      <c r="C80" s="235"/>
      <c r="D80" s="235"/>
      <c r="E80" s="235"/>
      <c r="F80" s="235"/>
      <c r="G80" s="235"/>
      <c r="H80" s="235"/>
      <c r="I80" s="235"/>
      <c r="J80" s="235"/>
    </row>
    <row r="81" spans="1:10" x14ac:dyDescent="0.2">
      <c r="A81" s="235"/>
      <c r="B81" s="235"/>
      <c r="C81" s="235"/>
      <c r="D81" s="235"/>
      <c r="E81" s="235"/>
      <c r="F81" s="235"/>
      <c r="G81" s="235"/>
      <c r="H81" s="235"/>
      <c r="I81" s="235"/>
      <c r="J81" s="235"/>
    </row>
    <row r="82" spans="1:10" x14ac:dyDescent="0.2">
      <c r="A82" s="235"/>
      <c r="B82" s="235"/>
      <c r="C82" s="235"/>
      <c r="D82" s="235"/>
      <c r="E82" s="235"/>
      <c r="F82" s="235"/>
      <c r="G82" s="235"/>
      <c r="H82" s="235"/>
      <c r="I82" s="235"/>
      <c r="J82" s="235"/>
    </row>
    <row r="83" spans="1:10" x14ac:dyDescent="0.2">
      <c r="A83" s="235"/>
      <c r="B83" s="235"/>
      <c r="C83" s="235"/>
      <c r="D83" s="235"/>
      <c r="E83" s="235"/>
      <c r="F83" s="235"/>
      <c r="G83" s="235"/>
      <c r="H83" s="235"/>
      <c r="I83" s="235"/>
      <c r="J83" s="235"/>
    </row>
    <row r="84" spans="1:10" x14ac:dyDescent="0.2">
      <c r="A84" s="235"/>
      <c r="B84" s="235"/>
      <c r="C84" s="235"/>
      <c r="D84" s="235"/>
      <c r="E84" s="235"/>
      <c r="F84" s="235"/>
      <c r="G84" s="235"/>
      <c r="H84" s="235"/>
      <c r="I84" s="235"/>
      <c r="J84" s="235"/>
    </row>
    <row r="85" spans="1:10" x14ac:dyDescent="0.2">
      <c r="A85" s="235"/>
      <c r="B85" s="235"/>
      <c r="C85" s="235"/>
      <c r="D85" s="235"/>
      <c r="E85" s="235"/>
      <c r="F85" s="235"/>
      <c r="G85" s="235"/>
      <c r="H85" s="235"/>
      <c r="I85" s="235"/>
      <c r="J85" s="235"/>
    </row>
    <row r="86" spans="1:10" x14ac:dyDescent="0.2">
      <c r="A86" s="235"/>
      <c r="B86" s="235"/>
      <c r="C86" s="235"/>
      <c r="D86" s="235"/>
      <c r="E86" s="235"/>
      <c r="F86" s="235"/>
      <c r="G86" s="235"/>
      <c r="H86" s="235"/>
      <c r="I86" s="235"/>
      <c r="J86" s="235"/>
    </row>
    <row r="87" spans="1:10" x14ac:dyDescent="0.2">
      <c r="A87" s="235"/>
      <c r="B87" s="235"/>
      <c r="C87" s="235"/>
      <c r="D87" s="235"/>
      <c r="E87" s="235"/>
      <c r="F87" s="235"/>
      <c r="G87" s="235"/>
      <c r="H87" s="235"/>
      <c r="I87" s="235"/>
      <c r="J87" s="235"/>
    </row>
    <row r="88" spans="1:10" x14ac:dyDescent="0.2">
      <c r="A88" s="235"/>
      <c r="B88" s="235"/>
      <c r="C88" s="235"/>
      <c r="D88" s="235"/>
      <c r="E88" s="235"/>
      <c r="F88" s="235"/>
      <c r="G88" s="235"/>
      <c r="H88" s="235"/>
      <c r="I88" s="235"/>
      <c r="J88" s="235"/>
    </row>
    <row r="89" spans="1:10" x14ac:dyDescent="0.2">
      <c r="A89" s="235"/>
      <c r="B89" s="235"/>
      <c r="C89" s="235"/>
      <c r="D89" s="235"/>
      <c r="E89" s="235"/>
      <c r="F89" s="235"/>
      <c r="G89" s="235"/>
      <c r="H89" s="235"/>
      <c r="I89" s="235"/>
      <c r="J89" s="235"/>
    </row>
    <row r="90" spans="1:10" x14ac:dyDescent="0.2">
      <c r="A90" s="235"/>
      <c r="B90" s="235"/>
      <c r="C90" s="235"/>
      <c r="D90" s="235"/>
      <c r="E90" s="235"/>
      <c r="F90" s="235"/>
      <c r="G90" s="235"/>
      <c r="H90" s="235"/>
      <c r="I90" s="235"/>
      <c r="J90" s="235"/>
    </row>
    <row r="91" spans="1:10" x14ac:dyDescent="0.2">
      <c r="A91" s="235"/>
      <c r="B91" s="235"/>
      <c r="C91" s="235"/>
      <c r="D91" s="235"/>
      <c r="E91" s="235"/>
      <c r="F91" s="235"/>
      <c r="G91" s="235"/>
      <c r="H91" s="235"/>
      <c r="I91" s="235"/>
      <c r="J91" s="235"/>
    </row>
    <row r="92" spans="1:10" x14ac:dyDescent="0.2">
      <c r="A92" s="235"/>
      <c r="B92" s="235"/>
      <c r="C92" s="235"/>
      <c r="D92" s="235"/>
      <c r="E92" s="235"/>
      <c r="F92" s="235"/>
      <c r="G92" s="235"/>
      <c r="H92" s="235"/>
      <c r="I92" s="235"/>
      <c r="J92" s="235"/>
    </row>
    <row r="93" spans="1:10" x14ac:dyDescent="0.2">
      <c r="A93" s="235"/>
      <c r="B93" s="235"/>
      <c r="C93" s="235"/>
      <c r="D93" s="235"/>
      <c r="E93" s="235"/>
      <c r="F93" s="235"/>
      <c r="G93" s="235"/>
      <c r="H93" s="235"/>
      <c r="I93" s="235"/>
      <c r="J93" s="235"/>
    </row>
    <row r="94" spans="1:10" x14ac:dyDescent="0.2">
      <c r="A94" s="235"/>
      <c r="B94" s="235"/>
      <c r="C94" s="235"/>
      <c r="D94" s="235"/>
      <c r="E94" s="235"/>
      <c r="F94" s="235"/>
      <c r="G94" s="235"/>
      <c r="H94" s="235"/>
      <c r="I94" s="235"/>
      <c r="J94" s="235"/>
    </row>
    <row r="95" spans="1:10" x14ac:dyDescent="0.2">
      <c r="A95" s="235"/>
      <c r="B95" s="235"/>
      <c r="C95" s="235"/>
      <c r="D95" s="235"/>
      <c r="E95" s="235"/>
      <c r="F95" s="235"/>
      <c r="G95" s="235"/>
      <c r="H95" s="235"/>
      <c r="I95" s="235"/>
      <c r="J95" s="235"/>
    </row>
    <row r="96" spans="1:10" x14ac:dyDescent="0.2">
      <c r="A96" s="235"/>
      <c r="B96" s="235"/>
      <c r="C96" s="235"/>
      <c r="D96" s="235"/>
      <c r="E96" s="235"/>
      <c r="F96" s="235"/>
      <c r="G96" s="235"/>
      <c r="H96" s="235"/>
      <c r="I96" s="235"/>
      <c r="J96" s="235"/>
    </row>
    <row r="97" spans="1:10" x14ac:dyDescent="0.2">
      <c r="A97" s="235"/>
      <c r="B97" s="235"/>
      <c r="C97" s="235"/>
      <c r="D97" s="235"/>
      <c r="E97" s="235"/>
      <c r="F97" s="235"/>
      <c r="G97" s="235"/>
      <c r="H97" s="235"/>
      <c r="I97" s="235"/>
      <c r="J97" s="235"/>
    </row>
    <row r="98" spans="1:10" x14ac:dyDescent="0.2">
      <c r="A98" s="235"/>
      <c r="B98" s="235"/>
      <c r="C98" s="235"/>
      <c r="D98" s="235"/>
      <c r="E98" s="235"/>
      <c r="F98" s="235"/>
      <c r="G98" s="235"/>
      <c r="H98" s="235"/>
      <c r="I98" s="235"/>
      <c r="J98" s="235"/>
    </row>
    <row r="99" spans="1:10" x14ac:dyDescent="0.2">
      <c r="A99" s="235"/>
      <c r="B99" s="235"/>
      <c r="C99" s="235"/>
      <c r="D99" s="235"/>
      <c r="E99" s="235"/>
      <c r="F99" s="235"/>
      <c r="G99" s="235"/>
      <c r="H99" s="235"/>
      <c r="I99" s="235"/>
      <c r="J99" s="235"/>
    </row>
    <row r="100" spans="1:10" x14ac:dyDescent="0.2">
      <c r="A100" s="235"/>
      <c r="B100" s="235"/>
      <c r="C100" s="235"/>
      <c r="D100" s="235"/>
      <c r="E100" s="235"/>
      <c r="F100" s="235"/>
      <c r="G100" s="235"/>
      <c r="H100" s="235"/>
      <c r="I100" s="235"/>
      <c r="J100" s="235"/>
    </row>
    <row r="101" spans="1:10" x14ac:dyDescent="0.2">
      <c r="A101" s="235"/>
      <c r="B101" s="235"/>
      <c r="C101" s="235"/>
      <c r="D101" s="235"/>
      <c r="E101" s="235"/>
      <c r="F101" s="235"/>
      <c r="G101" s="235"/>
      <c r="H101" s="235"/>
      <c r="I101" s="235"/>
      <c r="J101" s="235"/>
    </row>
    <row r="102" spans="1:10" x14ac:dyDescent="0.2">
      <c r="A102" s="235"/>
      <c r="B102" s="235"/>
      <c r="C102" s="235"/>
      <c r="D102" s="235"/>
      <c r="E102" s="235"/>
      <c r="F102" s="235"/>
      <c r="G102" s="235"/>
      <c r="H102" s="235"/>
      <c r="I102" s="235"/>
      <c r="J102" s="235"/>
    </row>
    <row r="103" spans="1:10" x14ac:dyDescent="0.2">
      <c r="A103" s="235"/>
      <c r="B103" s="235"/>
      <c r="C103" s="235"/>
      <c r="D103" s="235"/>
      <c r="E103" s="235"/>
      <c r="F103" s="235"/>
      <c r="G103" s="235"/>
      <c r="H103" s="235"/>
      <c r="I103" s="235"/>
      <c r="J103" s="235"/>
    </row>
    <row r="104" spans="1:10" x14ac:dyDescent="0.2">
      <c r="A104" s="235"/>
      <c r="B104" s="235"/>
      <c r="C104" s="235"/>
      <c r="D104" s="235"/>
      <c r="E104" s="235"/>
      <c r="F104" s="235"/>
      <c r="G104" s="235"/>
      <c r="H104" s="235"/>
      <c r="I104" s="235"/>
      <c r="J104" s="235"/>
    </row>
    <row r="105" spans="1:10" x14ac:dyDescent="0.2">
      <c r="A105" s="235"/>
      <c r="B105" s="235"/>
      <c r="C105" s="235"/>
      <c r="D105" s="235"/>
      <c r="E105" s="235"/>
      <c r="F105" s="235"/>
      <c r="G105" s="235"/>
      <c r="H105" s="235"/>
      <c r="I105" s="235"/>
      <c r="J105" s="235"/>
    </row>
    <row r="106" spans="1:10" x14ac:dyDescent="0.2">
      <c r="A106" s="235"/>
      <c r="B106" s="235"/>
      <c r="C106" s="235"/>
      <c r="D106" s="235"/>
      <c r="E106" s="235"/>
      <c r="F106" s="235"/>
      <c r="G106" s="235"/>
      <c r="H106" s="235"/>
      <c r="I106" s="235"/>
      <c r="J106" s="235"/>
    </row>
    <row r="107" spans="1:10" x14ac:dyDescent="0.2">
      <c r="A107" s="235"/>
      <c r="B107" s="235"/>
      <c r="C107" s="235"/>
      <c r="D107" s="235"/>
      <c r="E107" s="235"/>
      <c r="F107" s="235"/>
      <c r="G107" s="235"/>
      <c r="H107" s="235"/>
      <c r="I107" s="235"/>
      <c r="J107" s="235"/>
    </row>
    <row r="108" spans="1:10" x14ac:dyDescent="0.2">
      <c r="A108" s="235"/>
      <c r="B108" s="235"/>
      <c r="C108" s="235"/>
      <c r="D108" s="235"/>
      <c r="E108" s="235"/>
      <c r="F108" s="235"/>
      <c r="G108" s="235"/>
      <c r="H108" s="235"/>
      <c r="I108" s="235"/>
      <c r="J108" s="235"/>
    </row>
    <row r="109" spans="1:10" x14ac:dyDescent="0.2">
      <c r="A109" s="235"/>
      <c r="B109" s="235"/>
      <c r="C109" s="235"/>
      <c r="D109" s="235"/>
      <c r="E109" s="235"/>
      <c r="F109" s="235"/>
      <c r="G109" s="235"/>
      <c r="H109" s="235"/>
      <c r="I109" s="235"/>
      <c r="J109" s="235"/>
    </row>
    <row r="110" spans="1:10" x14ac:dyDescent="0.2">
      <c r="A110" s="235"/>
      <c r="B110" s="235"/>
      <c r="C110" s="235"/>
      <c r="D110" s="235"/>
      <c r="E110" s="235"/>
      <c r="F110" s="235"/>
      <c r="G110" s="235"/>
      <c r="H110" s="235"/>
      <c r="I110" s="235"/>
      <c r="J110" s="235"/>
    </row>
    <row r="111" spans="1:10" x14ac:dyDescent="0.2">
      <c r="A111" s="235"/>
      <c r="B111" s="235"/>
      <c r="C111" s="235"/>
      <c r="D111" s="235"/>
      <c r="E111" s="235"/>
      <c r="F111" s="235"/>
      <c r="G111" s="235"/>
      <c r="H111" s="235"/>
      <c r="I111" s="235"/>
      <c r="J111" s="235"/>
    </row>
    <row r="112" spans="1:10" x14ac:dyDescent="0.2">
      <c r="A112" s="235"/>
      <c r="B112" s="235"/>
      <c r="C112" s="235"/>
      <c r="D112" s="235"/>
      <c r="E112" s="235"/>
      <c r="F112" s="235"/>
      <c r="G112" s="235"/>
      <c r="H112" s="235"/>
      <c r="I112" s="235"/>
      <c r="J112" s="235"/>
    </row>
    <row r="113" spans="1:10" x14ac:dyDescent="0.2">
      <c r="A113" s="235"/>
      <c r="B113" s="235"/>
      <c r="C113" s="235"/>
      <c r="D113" s="235"/>
      <c r="E113" s="235"/>
      <c r="F113" s="235"/>
      <c r="G113" s="235"/>
      <c r="H113" s="235"/>
      <c r="I113" s="235"/>
      <c r="J113" s="235"/>
    </row>
    <row r="114" spans="1:10" x14ac:dyDescent="0.2">
      <c r="A114" s="235"/>
      <c r="B114" s="235"/>
      <c r="C114" s="235"/>
      <c r="D114" s="235"/>
      <c r="E114" s="235"/>
      <c r="F114" s="235"/>
      <c r="G114" s="235"/>
      <c r="H114" s="235"/>
      <c r="I114" s="235"/>
      <c r="J114" s="235"/>
    </row>
    <row r="115" spans="1:10" x14ac:dyDescent="0.2">
      <c r="A115" s="235"/>
      <c r="B115" s="235"/>
      <c r="C115" s="235"/>
      <c r="D115" s="235"/>
      <c r="E115" s="235"/>
      <c r="F115" s="235"/>
      <c r="G115" s="235"/>
      <c r="H115" s="235"/>
      <c r="I115" s="235"/>
      <c r="J115" s="235"/>
    </row>
    <row r="116" spans="1:10" x14ac:dyDescent="0.2">
      <c r="A116" s="235"/>
      <c r="B116" s="235"/>
      <c r="C116" s="235"/>
      <c r="D116" s="235"/>
      <c r="E116" s="235"/>
      <c r="F116" s="235"/>
      <c r="G116" s="235"/>
      <c r="H116" s="235"/>
      <c r="I116" s="235"/>
      <c r="J116" s="235"/>
    </row>
    <row r="117" spans="1:10" x14ac:dyDescent="0.2">
      <c r="A117" s="235"/>
      <c r="B117" s="235"/>
      <c r="C117" s="235"/>
      <c r="D117" s="235"/>
      <c r="E117" s="235"/>
      <c r="F117" s="235"/>
      <c r="G117" s="235"/>
      <c r="H117" s="235"/>
      <c r="I117" s="235"/>
      <c r="J117" s="235"/>
    </row>
    <row r="118" spans="1:10" x14ac:dyDescent="0.2">
      <c r="A118" s="235"/>
      <c r="B118" s="235"/>
      <c r="C118" s="235"/>
      <c r="D118" s="235"/>
      <c r="E118" s="235"/>
      <c r="F118" s="235"/>
      <c r="G118" s="235"/>
      <c r="H118" s="235"/>
      <c r="I118" s="235"/>
      <c r="J118" s="235"/>
    </row>
    <row r="119" spans="1:10" x14ac:dyDescent="0.2">
      <c r="A119" s="235"/>
      <c r="B119" s="235"/>
      <c r="C119" s="235"/>
      <c r="D119" s="235"/>
      <c r="E119" s="235"/>
      <c r="F119" s="235"/>
      <c r="G119" s="235"/>
      <c r="H119" s="235"/>
      <c r="I119" s="235"/>
      <c r="J119" s="235"/>
    </row>
    <row r="120" spans="1:10" x14ac:dyDescent="0.2">
      <c r="A120" s="235"/>
      <c r="B120" s="235"/>
      <c r="C120" s="235"/>
      <c r="D120" s="235"/>
      <c r="E120" s="235"/>
      <c r="F120" s="235"/>
      <c r="G120" s="235"/>
      <c r="H120" s="235"/>
      <c r="I120" s="235"/>
      <c r="J120" s="235"/>
    </row>
    <row r="121" spans="1:10" x14ac:dyDescent="0.2">
      <c r="A121" s="235"/>
      <c r="B121" s="235"/>
      <c r="C121" s="235"/>
      <c r="D121" s="235"/>
      <c r="E121" s="235"/>
      <c r="F121" s="235"/>
      <c r="G121" s="235"/>
      <c r="H121" s="235"/>
      <c r="I121" s="235"/>
      <c r="J121" s="235"/>
    </row>
    <row r="122" spans="1:10" x14ac:dyDescent="0.2">
      <c r="A122" s="235"/>
      <c r="B122" s="235"/>
      <c r="C122" s="235"/>
      <c r="D122" s="235"/>
      <c r="E122" s="235"/>
      <c r="F122" s="235"/>
      <c r="G122" s="235"/>
      <c r="H122" s="235"/>
      <c r="I122" s="235"/>
      <c r="J122" s="235"/>
    </row>
    <row r="123" spans="1:10" x14ac:dyDescent="0.2">
      <c r="A123" s="235"/>
      <c r="B123" s="235"/>
      <c r="C123" s="235"/>
      <c r="D123" s="235"/>
      <c r="E123" s="235"/>
      <c r="F123" s="235"/>
      <c r="G123" s="235"/>
      <c r="H123" s="235"/>
      <c r="I123" s="235"/>
      <c r="J123" s="235"/>
    </row>
    <row r="124" spans="1:10" x14ac:dyDescent="0.2">
      <c r="A124" s="235"/>
      <c r="B124" s="235"/>
      <c r="C124" s="235"/>
      <c r="D124" s="235"/>
      <c r="E124" s="235"/>
      <c r="F124" s="235"/>
      <c r="G124" s="235"/>
      <c r="H124" s="235"/>
      <c r="I124" s="235"/>
      <c r="J124" s="235"/>
    </row>
    <row r="125" spans="1:10" x14ac:dyDescent="0.2">
      <c r="A125" s="235"/>
      <c r="B125" s="235"/>
      <c r="C125" s="235"/>
      <c r="D125" s="235"/>
      <c r="E125" s="235"/>
      <c r="F125" s="235"/>
      <c r="G125" s="235"/>
      <c r="H125" s="235"/>
      <c r="I125" s="235"/>
      <c r="J125" s="235"/>
    </row>
    <row r="126" spans="1:10" x14ac:dyDescent="0.2">
      <c r="A126" s="235"/>
      <c r="B126" s="235"/>
      <c r="C126" s="235"/>
      <c r="D126" s="235"/>
      <c r="E126" s="235"/>
      <c r="F126" s="235"/>
      <c r="G126" s="235"/>
      <c r="H126" s="235"/>
      <c r="I126" s="235"/>
      <c r="J126" s="235"/>
    </row>
    <row r="127" spans="1:10" x14ac:dyDescent="0.2">
      <c r="A127" s="235"/>
      <c r="B127" s="235"/>
      <c r="C127" s="235"/>
      <c r="D127" s="235"/>
      <c r="E127" s="235"/>
      <c r="F127" s="235"/>
      <c r="G127" s="235"/>
      <c r="H127" s="235"/>
      <c r="I127" s="235"/>
      <c r="J127" s="235"/>
    </row>
    <row r="128" spans="1:10" x14ac:dyDescent="0.2">
      <c r="A128" s="235"/>
      <c r="B128" s="235"/>
      <c r="C128" s="235"/>
      <c r="D128" s="235"/>
      <c r="E128" s="235"/>
      <c r="F128" s="235"/>
      <c r="G128" s="235"/>
      <c r="H128" s="235"/>
      <c r="I128" s="235"/>
      <c r="J128" s="235"/>
    </row>
    <row r="129" spans="1:10" x14ac:dyDescent="0.2">
      <c r="A129" s="235"/>
      <c r="B129" s="235"/>
      <c r="C129" s="235"/>
      <c r="D129" s="235"/>
      <c r="E129" s="235"/>
      <c r="F129" s="235"/>
      <c r="G129" s="235"/>
      <c r="H129" s="235"/>
      <c r="I129" s="235"/>
      <c r="J129" s="235"/>
    </row>
    <row r="130" spans="1:10" x14ac:dyDescent="0.2">
      <c r="A130" s="235"/>
      <c r="B130" s="235"/>
      <c r="C130" s="235"/>
      <c r="D130" s="235"/>
      <c r="E130" s="235"/>
      <c r="F130" s="235"/>
      <c r="G130" s="235"/>
      <c r="H130" s="235"/>
      <c r="I130" s="235"/>
      <c r="J130" s="235"/>
    </row>
    <row r="131" spans="1:10" x14ac:dyDescent="0.2">
      <c r="A131" s="235"/>
      <c r="B131" s="235"/>
      <c r="C131" s="235"/>
      <c r="D131" s="235"/>
      <c r="E131" s="235"/>
      <c r="F131" s="235"/>
      <c r="G131" s="235"/>
      <c r="H131" s="235"/>
      <c r="I131" s="235"/>
      <c r="J131" s="235"/>
    </row>
    <row r="132" spans="1:10" x14ac:dyDescent="0.2">
      <c r="A132" s="235"/>
      <c r="B132" s="235"/>
      <c r="C132" s="235"/>
      <c r="D132" s="235"/>
      <c r="E132" s="235"/>
      <c r="F132" s="235"/>
      <c r="G132" s="235"/>
      <c r="H132" s="235"/>
      <c r="I132" s="235"/>
      <c r="J132" s="235"/>
    </row>
    <row r="133" spans="1:10" x14ac:dyDescent="0.2">
      <c r="A133" s="235"/>
      <c r="B133" s="235"/>
      <c r="C133" s="235"/>
      <c r="D133" s="235"/>
      <c r="E133" s="235"/>
      <c r="F133" s="235"/>
      <c r="G133" s="235"/>
      <c r="H133" s="235"/>
      <c r="I133" s="235"/>
      <c r="J133" s="235"/>
    </row>
    <row r="134" spans="1:10" x14ac:dyDescent="0.2">
      <c r="A134" s="235"/>
      <c r="B134" s="235"/>
      <c r="C134" s="235"/>
      <c r="D134" s="235"/>
      <c r="E134" s="235"/>
      <c r="F134" s="235"/>
      <c r="G134" s="235"/>
      <c r="H134" s="235"/>
      <c r="I134" s="235"/>
      <c r="J134" s="235"/>
    </row>
    <row r="135" spans="1:10" x14ac:dyDescent="0.2">
      <c r="A135" s="235"/>
      <c r="B135" s="235"/>
      <c r="C135" s="235"/>
      <c r="D135" s="235"/>
      <c r="E135" s="235"/>
      <c r="F135" s="235"/>
      <c r="G135" s="235"/>
      <c r="H135" s="235"/>
      <c r="I135" s="235"/>
      <c r="J135" s="235"/>
    </row>
    <row r="136" spans="1:10" x14ac:dyDescent="0.2">
      <c r="A136" s="235"/>
      <c r="B136" s="235"/>
      <c r="C136" s="235"/>
      <c r="D136" s="235"/>
      <c r="E136" s="235"/>
      <c r="F136" s="235"/>
      <c r="G136" s="235"/>
      <c r="H136" s="235"/>
      <c r="I136" s="235"/>
      <c r="J136" s="235"/>
    </row>
    <row r="137" spans="1:10" x14ac:dyDescent="0.2">
      <c r="A137" s="235"/>
      <c r="B137" s="235"/>
      <c r="C137" s="235"/>
      <c r="D137" s="235"/>
      <c r="E137" s="235"/>
      <c r="F137" s="235"/>
      <c r="G137" s="235"/>
      <c r="H137" s="235"/>
      <c r="I137" s="235"/>
      <c r="J137" s="235"/>
    </row>
    <row r="138" spans="1:10" x14ac:dyDescent="0.2">
      <c r="A138" s="235"/>
      <c r="B138" s="235"/>
      <c r="C138" s="235"/>
      <c r="D138" s="235"/>
      <c r="E138" s="235"/>
      <c r="F138" s="235"/>
      <c r="G138" s="235"/>
      <c r="H138" s="235"/>
      <c r="I138" s="235"/>
      <c r="J138" s="235"/>
    </row>
    <row r="139" spans="1:10" x14ac:dyDescent="0.2">
      <c r="A139" s="235"/>
      <c r="B139" s="235"/>
      <c r="C139" s="235"/>
      <c r="D139" s="235"/>
      <c r="E139" s="235"/>
      <c r="F139" s="235"/>
      <c r="G139" s="235"/>
      <c r="H139" s="235"/>
      <c r="I139" s="235"/>
      <c r="J139" s="235"/>
    </row>
    <row r="140" spans="1:10" x14ac:dyDescent="0.2">
      <c r="A140" s="235"/>
      <c r="B140" s="235"/>
      <c r="C140" s="235"/>
      <c r="D140" s="235"/>
      <c r="E140" s="235"/>
      <c r="F140" s="235"/>
      <c r="G140" s="235"/>
      <c r="H140" s="235"/>
      <c r="I140" s="235"/>
      <c r="J140" s="235"/>
    </row>
    <row r="141" spans="1:10" x14ac:dyDescent="0.2">
      <c r="A141" s="235"/>
      <c r="B141" s="235"/>
      <c r="C141" s="235"/>
      <c r="D141" s="235"/>
      <c r="E141" s="235"/>
      <c r="F141" s="235"/>
      <c r="G141" s="235"/>
      <c r="H141" s="235"/>
      <c r="I141" s="235"/>
      <c r="J141" s="235"/>
    </row>
    <row r="142" spans="1:10" x14ac:dyDescent="0.2">
      <c r="A142" s="235"/>
      <c r="B142" s="235"/>
      <c r="C142" s="235"/>
      <c r="D142" s="235"/>
      <c r="E142" s="235"/>
      <c r="F142" s="235"/>
      <c r="G142" s="235"/>
      <c r="H142" s="235"/>
      <c r="I142" s="235"/>
      <c r="J142" s="235"/>
    </row>
    <row r="143" spans="1:10" x14ac:dyDescent="0.2">
      <c r="A143" s="235"/>
      <c r="B143" s="235"/>
      <c r="C143" s="235"/>
      <c r="D143" s="235"/>
      <c r="E143" s="235"/>
      <c r="F143" s="235"/>
      <c r="G143" s="235"/>
      <c r="H143" s="235"/>
      <c r="I143" s="235"/>
      <c r="J143" s="235"/>
    </row>
    <row r="144" spans="1:10" x14ac:dyDescent="0.2">
      <c r="A144" s="235"/>
      <c r="B144" s="235"/>
      <c r="C144" s="235"/>
      <c r="D144" s="235"/>
      <c r="E144" s="235"/>
      <c r="F144" s="235"/>
      <c r="G144" s="235"/>
      <c r="H144" s="235"/>
      <c r="I144" s="235"/>
      <c r="J144" s="235"/>
    </row>
    <row r="145" spans="1:10" x14ac:dyDescent="0.2">
      <c r="A145" s="235"/>
      <c r="B145" s="235"/>
      <c r="C145" s="235"/>
      <c r="D145" s="235"/>
      <c r="E145" s="235"/>
      <c r="F145" s="235"/>
      <c r="G145" s="235"/>
      <c r="H145" s="235"/>
      <c r="I145" s="235"/>
      <c r="J145" s="235"/>
    </row>
    <row r="146" spans="1:10" x14ac:dyDescent="0.2">
      <c r="A146" s="235"/>
      <c r="B146" s="235"/>
      <c r="C146" s="235"/>
      <c r="D146" s="235"/>
      <c r="E146" s="235"/>
      <c r="F146" s="235"/>
      <c r="G146" s="235"/>
      <c r="H146" s="235"/>
      <c r="I146" s="235"/>
      <c r="J146" s="235"/>
    </row>
    <row r="147" spans="1:10" x14ac:dyDescent="0.2">
      <c r="A147" s="235"/>
      <c r="B147" s="235"/>
      <c r="C147" s="235"/>
      <c r="D147" s="235"/>
      <c r="E147" s="235"/>
      <c r="F147" s="235"/>
      <c r="G147" s="235"/>
      <c r="H147" s="235"/>
      <c r="I147" s="235"/>
      <c r="J147" s="235"/>
    </row>
    <row r="148" spans="1:10" x14ac:dyDescent="0.2">
      <c r="A148" s="235"/>
      <c r="B148" s="235"/>
      <c r="C148" s="235"/>
      <c r="D148" s="235"/>
      <c r="E148" s="235"/>
      <c r="F148" s="235"/>
      <c r="G148" s="235"/>
      <c r="H148" s="235"/>
      <c r="I148" s="235"/>
      <c r="J148" s="235"/>
    </row>
    <row r="149" spans="1:10" x14ac:dyDescent="0.2">
      <c r="A149" s="235"/>
      <c r="B149" s="235"/>
      <c r="C149" s="235"/>
      <c r="D149" s="235"/>
      <c r="E149" s="235"/>
      <c r="F149" s="235"/>
      <c r="G149" s="235"/>
      <c r="H149" s="235"/>
      <c r="I149" s="235"/>
      <c r="J149" s="235"/>
    </row>
    <row r="150" spans="1:10" x14ac:dyDescent="0.2">
      <c r="A150" s="235"/>
      <c r="B150" s="235"/>
      <c r="C150" s="235"/>
      <c r="D150" s="235"/>
      <c r="E150" s="235"/>
      <c r="F150" s="235"/>
      <c r="G150" s="235"/>
      <c r="H150" s="235"/>
      <c r="I150" s="235"/>
      <c r="J150" s="235"/>
    </row>
    <row r="151" spans="1:10" x14ac:dyDescent="0.2">
      <c r="A151" s="235"/>
      <c r="B151" s="235"/>
      <c r="C151" s="235"/>
      <c r="D151" s="235"/>
      <c r="E151" s="235"/>
      <c r="F151" s="235"/>
      <c r="G151" s="235"/>
      <c r="H151" s="235"/>
      <c r="I151" s="235"/>
      <c r="J151" s="235"/>
    </row>
    <row r="152" spans="1:10" x14ac:dyDescent="0.2">
      <c r="A152" s="235"/>
      <c r="B152" s="235"/>
      <c r="C152" s="235"/>
      <c r="D152" s="235"/>
      <c r="E152" s="235"/>
      <c r="F152" s="235"/>
      <c r="G152" s="235"/>
      <c r="H152" s="235"/>
      <c r="I152" s="235"/>
      <c r="J152" s="235"/>
    </row>
    <row r="153" spans="1:10" x14ac:dyDescent="0.2">
      <c r="A153" s="235"/>
      <c r="B153" s="235"/>
      <c r="C153" s="235"/>
      <c r="D153" s="235"/>
      <c r="E153" s="235"/>
      <c r="F153" s="235"/>
      <c r="G153" s="235"/>
      <c r="H153" s="235"/>
      <c r="I153" s="235"/>
      <c r="J153" s="235"/>
    </row>
    <row r="154" spans="1:10" x14ac:dyDescent="0.2">
      <c r="A154" s="235"/>
      <c r="B154" s="235"/>
      <c r="C154" s="235"/>
      <c r="D154" s="235"/>
      <c r="E154" s="235"/>
      <c r="F154" s="235"/>
      <c r="G154" s="235"/>
      <c r="H154" s="235"/>
      <c r="I154" s="235"/>
      <c r="J154" s="235"/>
    </row>
    <row r="155" spans="1:10" x14ac:dyDescent="0.2">
      <c r="A155" s="235"/>
      <c r="B155" s="235"/>
      <c r="C155" s="235"/>
      <c r="D155" s="235"/>
      <c r="E155" s="235"/>
      <c r="F155" s="235"/>
      <c r="G155" s="235"/>
      <c r="H155" s="235"/>
      <c r="I155" s="235"/>
      <c r="J155" s="235"/>
    </row>
    <row r="156" spans="1:10" x14ac:dyDescent="0.2">
      <c r="A156" s="235"/>
      <c r="B156" s="235"/>
      <c r="C156" s="235"/>
      <c r="D156" s="235"/>
      <c r="E156" s="235"/>
      <c r="F156" s="235"/>
      <c r="G156" s="235"/>
      <c r="H156" s="235"/>
      <c r="I156" s="235"/>
      <c r="J156" s="235"/>
    </row>
    <row r="157" spans="1:10" x14ac:dyDescent="0.2">
      <c r="A157" s="235"/>
      <c r="B157" s="235"/>
      <c r="C157" s="235"/>
      <c r="D157" s="235"/>
      <c r="E157" s="235"/>
      <c r="F157" s="235"/>
      <c r="G157" s="235"/>
      <c r="H157" s="235"/>
      <c r="I157" s="235"/>
      <c r="J157" s="235"/>
    </row>
    <row r="158" spans="1:10" x14ac:dyDescent="0.2">
      <c r="A158" s="235"/>
      <c r="B158" s="235"/>
      <c r="C158" s="235"/>
      <c r="D158" s="235"/>
      <c r="E158" s="235"/>
      <c r="F158" s="235"/>
      <c r="G158" s="235"/>
      <c r="H158" s="235"/>
      <c r="I158" s="235"/>
      <c r="J158" s="235"/>
    </row>
    <row r="159" spans="1:10" x14ac:dyDescent="0.2">
      <c r="A159" s="235"/>
      <c r="B159" s="235"/>
      <c r="C159" s="235"/>
      <c r="D159" s="235"/>
      <c r="E159" s="235"/>
      <c r="F159" s="235"/>
      <c r="G159" s="235"/>
      <c r="H159" s="235"/>
      <c r="I159" s="235"/>
      <c r="J159" s="235"/>
    </row>
    <row r="160" spans="1:10" x14ac:dyDescent="0.2">
      <c r="A160" s="235"/>
      <c r="B160" s="235"/>
      <c r="C160" s="235"/>
      <c r="D160" s="235"/>
      <c r="E160" s="235"/>
      <c r="F160" s="235"/>
      <c r="G160" s="235"/>
      <c r="H160" s="235"/>
      <c r="I160" s="235"/>
      <c r="J160" s="235"/>
    </row>
    <row r="161" spans="1:10" x14ac:dyDescent="0.2">
      <c r="A161" s="235"/>
      <c r="B161" s="235"/>
      <c r="C161" s="235"/>
      <c r="D161" s="235"/>
      <c r="E161" s="235"/>
      <c r="F161" s="235"/>
      <c r="G161" s="235"/>
      <c r="H161" s="235"/>
      <c r="I161" s="235"/>
      <c r="J161" s="235"/>
    </row>
    <row r="162" spans="1:10" x14ac:dyDescent="0.2">
      <c r="A162" s="235"/>
      <c r="B162" s="235"/>
      <c r="C162" s="235"/>
      <c r="D162" s="235"/>
      <c r="E162" s="235"/>
      <c r="F162" s="235"/>
      <c r="G162" s="235"/>
      <c r="H162" s="235"/>
      <c r="I162" s="235"/>
      <c r="J162" s="235"/>
    </row>
    <row r="163" spans="1:10" x14ac:dyDescent="0.2">
      <c r="A163" s="235"/>
      <c r="B163" s="235"/>
      <c r="C163" s="235"/>
      <c r="D163" s="235"/>
      <c r="E163" s="235"/>
      <c r="F163" s="235"/>
      <c r="G163" s="235"/>
      <c r="H163" s="235"/>
      <c r="I163" s="235"/>
      <c r="J163" s="235"/>
    </row>
    <row r="164" spans="1:10" x14ac:dyDescent="0.2">
      <c r="A164" s="235"/>
      <c r="B164" s="235"/>
      <c r="C164" s="235"/>
      <c r="D164" s="235"/>
      <c r="E164" s="235"/>
      <c r="F164" s="235"/>
      <c r="G164" s="235"/>
      <c r="H164" s="235"/>
      <c r="I164" s="235"/>
      <c r="J164" s="235"/>
    </row>
    <row r="165" spans="1:10" x14ac:dyDescent="0.2">
      <c r="A165" s="235"/>
      <c r="B165" s="235"/>
      <c r="C165" s="235"/>
      <c r="D165" s="235"/>
      <c r="E165" s="235"/>
      <c r="F165" s="235"/>
      <c r="G165" s="235"/>
      <c r="H165" s="235"/>
      <c r="I165" s="235"/>
      <c r="J165" s="235"/>
    </row>
    <row r="166" spans="1:10" x14ac:dyDescent="0.2">
      <c r="A166" s="235"/>
      <c r="B166" s="235"/>
      <c r="C166" s="235"/>
      <c r="D166" s="235"/>
      <c r="E166" s="235"/>
      <c r="F166" s="235"/>
      <c r="G166" s="235"/>
      <c r="H166" s="235"/>
      <c r="I166" s="235"/>
      <c r="J166" s="235"/>
    </row>
    <row r="167" spans="1:10" x14ac:dyDescent="0.2">
      <c r="A167" s="235"/>
      <c r="B167" s="235"/>
      <c r="C167" s="235"/>
      <c r="D167" s="235"/>
      <c r="E167" s="235"/>
      <c r="F167" s="235"/>
      <c r="G167" s="235"/>
      <c r="H167" s="235"/>
      <c r="I167" s="235"/>
      <c r="J167" s="235"/>
    </row>
    <row r="168" spans="1:10" x14ac:dyDescent="0.2">
      <c r="A168" s="235"/>
      <c r="B168" s="235"/>
      <c r="C168" s="235"/>
      <c r="D168" s="235"/>
      <c r="E168" s="235"/>
      <c r="F168" s="235"/>
      <c r="G168" s="235"/>
      <c r="H168" s="235"/>
      <c r="I168" s="235"/>
      <c r="J168" s="235"/>
    </row>
    <row r="169" spans="1:10" x14ac:dyDescent="0.2">
      <c r="A169" s="235"/>
      <c r="B169" s="235"/>
      <c r="C169" s="235"/>
      <c r="D169" s="235"/>
      <c r="E169" s="235"/>
      <c r="F169" s="235"/>
      <c r="G169" s="235"/>
      <c r="H169" s="235"/>
      <c r="I169" s="235"/>
      <c r="J169" s="235"/>
    </row>
    <row r="170" spans="1:10" x14ac:dyDescent="0.2">
      <c r="A170" s="235"/>
      <c r="B170" s="235"/>
      <c r="C170" s="235"/>
      <c r="D170" s="235"/>
      <c r="E170" s="235"/>
      <c r="F170" s="235"/>
      <c r="G170" s="235"/>
      <c r="H170" s="235"/>
      <c r="I170" s="235"/>
      <c r="J170" s="235"/>
    </row>
    <row r="171" spans="1:10" x14ac:dyDescent="0.2">
      <c r="A171" s="235"/>
      <c r="B171" s="235"/>
      <c r="C171" s="235"/>
      <c r="D171" s="235"/>
      <c r="E171" s="235"/>
      <c r="F171" s="235"/>
      <c r="G171" s="235"/>
      <c r="H171" s="235"/>
      <c r="I171" s="235"/>
      <c r="J171" s="235"/>
    </row>
    <row r="172" spans="1:10" x14ac:dyDescent="0.2">
      <c r="A172" s="235"/>
      <c r="B172" s="235"/>
      <c r="C172" s="235"/>
      <c r="D172" s="235"/>
      <c r="E172" s="235"/>
      <c r="F172" s="235"/>
      <c r="G172" s="235"/>
      <c r="H172" s="235"/>
      <c r="I172" s="235"/>
      <c r="J172" s="235"/>
    </row>
    <row r="173" spans="1:10" x14ac:dyDescent="0.2">
      <c r="A173" s="235"/>
      <c r="B173" s="235"/>
      <c r="C173" s="235"/>
      <c r="D173" s="235"/>
      <c r="E173" s="235"/>
      <c r="F173" s="235"/>
      <c r="G173" s="235"/>
      <c r="H173" s="235"/>
      <c r="I173" s="235"/>
      <c r="J173" s="235"/>
    </row>
    <row r="174" spans="1:10" x14ac:dyDescent="0.2">
      <c r="A174" s="235"/>
      <c r="B174" s="235"/>
      <c r="C174" s="235"/>
      <c r="D174" s="235"/>
      <c r="E174" s="235"/>
      <c r="F174" s="235"/>
      <c r="G174" s="235"/>
      <c r="H174" s="235"/>
      <c r="I174" s="235"/>
      <c r="J174" s="235"/>
    </row>
    <row r="175" spans="1:10" x14ac:dyDescent="0.2">
      <c r="A175" s="235"/>
      <c r="B175" s="235"/>
      <c r="C175" s="235"/>
      <c r="D175" s="235"/>
      <c r="E175" s="235"/>
      <c r="F175" s="235"/>
      <c r="G175" s="235"/>
      <c r="H175" s="235"/>
      <c r="I175" s="235"/>
      <c r="J175" s="235"/>
    </row>
    <row r="176" spans="1:10" x14ac:dyDescent="0.2">
      <c r="A176" s="235"/>
      <c r="B176" s="235"/>
      <c r="C176" s="235"/>
      <c r="D176" s="235"/>
      <c r="E176" s="235"/>
      <c r="F176" s="235"/>
      <c r="G176" s="235"/>
      <c r="H176" s="235"/>
      <c r="I176" s="235"/>
      <c r="J176" s="235"/>
    </row>
    <row r="177" spans="1:10" x14ac:dyDescent="0.2">
      <c r="A177" s="235"/>
      <c r="B177" s="235"/>
      <c r="C177" s="235"/>
      <c r="D177" s="235"/>
      <c r="E177" s="235"/>
      <c r="F177" s="235"/>
      <c r="G177" s="235"/>
      <c r="H177" s="235"/>
      <c r="I177" s="235"/>
      <c r="J177" s="235"/>
    </row>
    <row r="178" spans="1:10" x14ac:dyDescent="0.2">
      <c r="A178" s="235"/>
      <c r="B178" s="235"/>
      <c r="C178" s="235"/>
      <c r="D178" s="235"/>
      <c r="E178" s="235"/>
      <c r="F178" s="235"/>
      <c r="G178" s="235"/>
      <c r="H178" s="235"/>
      <c r="I178" s="235"/>
      <c r="J178" s="235"/>
    </row>
    <row r="179" spans="1:10" x14ac:dyDescent="0.2">
      <c r="A179" s="235"/>
      <c r="B179" s="235"/>
      <c r="C179" s="235"/>
      <c r="D179" s="235"/>
      <c r="E179" s="235"/>
      <c r="F179" s="235"/>
      <c r="G179" s="235"/>
      <c r="H179" s="235"/>
      <c r="I179" s="235"/>
      <c r="J179" s="235"/>
    </row>
    <row r="180" spans="1:10" x14ac:dyDescent="0.2">
      <c r="A180" s="235"/>
      <c r="B180" s="235"/>
      <c r="C180" s="235"/>
      <c r="D180" s="235"/>
      <c r="E180" s="235"/>
      <c r="F180" s="235"/>
      <c r="G180" s="235"/>
      <c r="H180" s="235"/>
      <c r="I180" s="235"/>
      <c r="J180" s="235"/>
    </row>
    <row r="181" spans="1:10" x14ac:dyDescent="0.2">
      <c r="A181" s="235"/>
      <c r="B181" s="235"/>
      <c r="C181" s="235"/>
      <c r="D181" s="235"/>
      <c r="E181" s="235"/>
      <c r="F181" s="235"/>
      <c r="G181" s="235"/>
      <c r="H181" s="235"/>
      <c r="I181" s="235"/>
      <c r="J181" s="235"/>
    </row>
    <row r="182" spans="1:10" x14ac:dyDescent="0.2">
      <c r="A182" s="235"/>
      <c r="B182" s="235"/>
      <c r="C182" s="235"/>
      <c r="D182" s="235"/>
      <c r="E182" s="235"/>
      <c r="F182" s="235"/>
      <c r="G182" s="235"/>
      <c r="H182" s="235"/>
      <c r="I182" s="235"/>
      <c r="J182" s="235"/>
    </row>
    <row r="183" spans="1:10" x14ac:dyDescent="0.2">
      <c r="A183" s="235"/>
      <c r="B183" s="235"/>
      <c r="C183" s="235"/>
      <c r="D183" s="235"/>
      <c r="E183" s="235"/>
      <c r="F183" s="235"/>
      <c r="G183" s="235"/>
      <c r="H183" s="235"/>
      <c r="I183" s="235"/>
      <c r="J183" s="235"/>
    </row>
    <row r="184" spans="1:10" x14ac:dyDescent="0.2">
      <c r="A184" s="235"/>
      <c r="B184" s="235"/>
      <c r="C184" s="235"/>
      <c r="D184" s="235"/>
      <c r="E184" s="235"/>
      <c r="F184" s="235"/>
      <c r="G184" s="235"/>
      <c r="H184" s="235"/>
      <c r="I184" s="235"/>
      <c r="J184" s="235"/>
    </row>
    <row r="185" spans="1:10" x14ac:dyDescent="0.2">
      <c r="A185" s="235"/>
      <c r="B185" s="235"/>
      <c r="C185" s="235"/>
      <c r="D185" s="235"/>
      <c r="E185" s="235"/>
      <c r="F185" s="235"/>
      <c r="G185" s="235"/>
      <c r="H185" s="235"/>
      <c r="I185" s="235"/>
      <c r="J185" s="235"/>
    </row>
    <row r="186" spans="1:10" x14ac:dyDescent="0.2">
      <c r="A186" s="235"/>
      <c r="B186" s="235"/>
      <c r="C186" s="235"/>
      <c r="D186" s="235"/>
      <c r="E186" s="235"/>
      <c r="F186" s="235"/>
      <c r="G186" s="235"/>
      <c r="H186" s="235"/>
      <c r="I186" s="235"/>
      <c r="J186" s="235"/>
    </row>
    <row r="187" spans="1:10" x14ac:dyDescent="0.2">
      <c r="A187" s="235"/>
      <c r="B187" s="235"/>
      <c r="C187" s="235"/>
      <c r="D187" s="235"/>
      <c r="E187" s="235"/>
      <c r="F187" s="235"/>
      <c r="G187" s="235"/>
      <c r="H187" s="235"/>
      <c r="I187" s="235"/>
      <c r="J187" s="235"/>
    </row>
    <row r="188" spans="1:10" x14ac:dyDescent="0.2">
      <c r="A188" s="235"/>
      <c r="B188" s="235"/>
      <c r="C188" s="235"/>
      <c r="D188" s="235"/>
      <c r="E188" s="235"/>
      <c r="F188" s="235"/>
      <c r="G188" s="235"/>
      <c r="H188" s="235"/>
      <c r="I188" s="235"/>
      <c r="J188" s="235"/>
    </row>
    <row r="189" spans="1:10" x14ac:dyDescent="0.2">
      <c r="A189" s="235"/>
      <c r="B189" s="235"/>
      <c r="C189" s="235"/>
      <c r="D189" s="235"/>
      <c r="E189" s="235"/>
      <c r="F189" s="235"/>
      <c r="G189" s="235"/>
      <c r="H189" s="235"/>
      <c r="I189" s="235"/>
      <c r="J189" s="235"/>
    </row>
    <row r="190" spans="1:10" x14ac:dyDescent="0.2">
      <c r="A190" s="235"/>
      <c r="B190" s="235"/>
      <c r="C190" s="235"/>
      <c r="D190" s="235"/>
      <c r="E190" s="235"/>
      <c r="F190" s="235"/>
      <c r="G190" s="235"/>
      <c r="H190" s="235"/>
      <c r="I190" s="235"/>
      <c r="J190" s="235"/>
    </row>
    <row r="191" spans="1:10" x14ac:dyDescent="0.2">
      <c r="A191" s="235"/>
      <c r="B191" s="235"/>
      <c r="C191" s="235"/>
      <c r="D191" s="235"/>
      <c r="E191" s="235"/>
      <c r="F191" s="235"/>
      <c r="G191" s="235"/>
      <c r="H191" s="235"/>
      <c r="I191" s="235"/>
      <c r="J191" s="235"/>
    </row>
  </sheetData>
  <sheetProtection sheet="1" selectLockedCells="1"/>
  <mergeCells count="50">
    <mergeCell ref="A60:A61"/>
    <mergeCell ref="B60:D61"/>
    <mergeCell ref="A48:A53"/>
    <mergeCell ref="A54:A59"/>
    <mergeCell ref="A42:A47"/>
    <mergeCell ref="A21:A23"/>
    <mergeCell ref="B21:B23"/>
    <mergeCell ref="B25:B26"/>
    <mergeCell ref="C3:E3"/>
    <mergeCell ref="C4:E4"/>
    <mergeCell ref="C5:E5"/>
    <mergeCell ref="C6:E6"/>
    <mergeCell ref="B18:C19"/>
    <mergeCell ref="C7:E7"/>
    <mergeCell ref="J48:J53"/>
    <mergeCell ref="B27:B29"/>
    <mergeCell ref="J54:J59"/>
    <mergeCell ref="E23:F23"/>
    <mergeCell ref="F25:I25"/>
    <mergeCell ref="F30:G30"/>
    <mergeCell ref="F31:G31"/>
    <mergeCell ref="C25:E25"/>
    <mergeCell ref="B40:D40"/>
    <mergeCell ref="J40:J41"/>
    <mergeCell ref="I27:I32"/>
    <mergeCell ref="G34:I34"/>
    <mergeCell ref="H30:H32"/>
    <mergeCell ref="E40:F40"/>
    <mergeCell ref="H27:H29"/>
    <mergeCell ref="F32:G32"/>
    <mergeCell ref="G4:J16"/>
    <mergeCell ref="J42:J47"/>
    <mergeCell ref="F27:G27"/>
    <mergeCell ref="F28:G28"/>
    <mergeCell ref="F29:G29"/>
    <mergeCell ref="G40:I40"/>
    <mergeCell ref="F26:G26"/>
    <mergeCell ref="I18:I19"/>
    <mergeCell ref="J18:J19"/>
    <mergeCell ref="G18:H19"/>
    <mergeCell ref="E34:F34"/>
    <mergeCell ref="G60:I61"/>
    <mergeCell ref="E60:F61"/>
    <mergeCell ref="D18:F19"/>
    <mergeCell ref="E20:F20"/>
    <mergeCell ref="E21:F21"/>
    <mergeCell ref="E22:F22"/>
    <mergeCell ref="B34:D34"/>
    <mergeCell ref="B30:B32"/>
    <mergeCell ref="C21:C23"/>
  </mergeCells>
  <phoneticPr fontId="2" type="noConversion"/>
  <conditionalFormatting sqref="C27:E32">
    <cfRule type="cellIs" dxfId="43" priority="1" stopIfTrue="1" operator="equal">
      <formula>""</formula>
    </cfRule>
    <cfRule type="cellIs" dxfId="42" priority="2" stopIfTrue="1" operator="greaterThan">
      <formula>$C$21</formula>
    </cfRule>
    <cfRule type="cellIs" dxfId="41" priority="3" stopIfTrue="1" operator="lessThan">
      <formula>$B$21</formula>
    </cfRule>
  </conditionalFormatting>
  <dataValidations count="2">
    <dataValidation type="list" allowBlank="1" showInputMessage="1" showErrorMessage="1" sqref="J21:J23">
      <formula1>YesOrNo</formula1>
    </dataValidation>
    <dataValidation type="list" allowBlank="1" showInputMessage="1" showErrorMessage="1" sqref="H27:H30 I27">
      <formula1>PassOrFail</formula1>
    </dataValidation>
  </dataValidations>
  <pageMargins left="0.78740157480314965" right="0.39370078740157483" top="0.59055118110236227" bottom="0.59055118110236227" header="0.39370078740157483" footer="0.39370078740157483"/>
  <pageSetup paperSize="9" scale="96" fitToHeight="3" orientation="portrait"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1"/>
  <sheetViews>
    <sheetView view="pageBreakPreview" zoomScale="80" zoomScaleNormal="80" zoomScaleSheetLayoutView="80" workbookViewId="0">
      <pane ySplit="32" topLeftCell="A48" activePane="bottomLeft" state="frozen"/>
      <selection activeCell="N47" sqref="N47:N52"/>
      <selection pane="bottomLeft" activeCell="N47" sqref="N47:N52"/>
    </sheetView>
  </sheetViews>
  <sheetFormatPr defaultRowHeight="12.75" x14ac:dyDescent="0.2"/>
  <cols>
    <col min="1" max="1" width="9.140625" style="245"/>
    <col min="2" max="2" width="9.85546875" style="245" bestFit="1" customWidth="1"/>
    <col min="3" max="7" width="9.140625" style="245"/>
    <col min="8" max="8" width="9.85546875" style="245" bestFit="1" customWidth="1"/>
    <col min="9" max="10" width="9.140625" style="245"/>
    <col min="11" max="16384" width="9.140625" style="235"/>
  </cols>
  <sheetData>
    <row r="1" spans="1:11" x14ac:dyDescent="0.2">
      <c r="A1" s="233" t="s">
        <v>908</v>
      </c>
      <c r="B1" s="234"/>
      <c r="C1" s="234"/>
      <c r="D1" s="234"/>
      <c r="E1" s="234"/>
      <c r="F1" s="234"/>
      <c r="G1" s="234"/>
      <c r="H1" s="234"/>
      <c r="I1" s="234"/>
      <c r="J1" s="234"/>
      <c r="K1" s="234"/>
    </row>
    <row r="2" spans="1:11" x14ac:dyDescent="0.2">
      <c r="A2" s="233"/>
      <c r="B2" s="234"/>
      <c r="C2" s="234"/>
      <c r="D2" s="234"/>
      <c r="E2" s="234"/>
      <c r="F2" s="234"/>
      <c r="G2" s="234"/>
      <c r="H2" s="234"/>
      <c r="I2" s="234"/>
      <c r="J2" s="234"/>
      <c r="K2" s="234"/>
    </row>
    <row r="3" spans="1:11" x14ac:dyDescent="0.2">
      <c r="A3" s="234" t="s">
        <v>241</v>
      </c>
      <c r="B3" s="234"/>
      <c r="C3" s="713"/>
      <c r="D3" s="713"/>
      <c r="E3" s="713"/>
      <c r="F3" s="234"/>
      <c r="G3" s="235" t="s">
        <v>671</v>
      </c>
      <c r="H3" s="235"/>
      <c r="I3" s="235"/>
      <c r="J3" s="235"/>
    </row>
    <row r="4" spans="1:11" x14ac:dyDescent="0.2">
      <c r="A4" s="234" t="s">
        <v>647</v>
      </c>
      <c r="B4" s="234"/>
      <c r="C4" s="714"/>
      <c r="D4" s="714"/>
      <c r="E4" s="714"/>
      <c r="F4" s="234"/>
      <c r="G4" s="761"/>
      <c r="H4" s="762"/>
      <c r="I4" s="762"/>
      <c r="J4" s="763"/>
    </row>
    <row r="5" spans="1:11" x14ac:dyDescent="0.2">
      <c r="A5" s="234" t="s">
        <v>247</v>
      </c>
      <c r="B5" s="234"/>
      <c r="C5" s="714"/>
      <c r="D5" s="714"/>
      <c r="E5" s="714"/>
      <c r="F5" s="234"/>
      <c r="G5" s="769"/>
      <c r="H5" s="770"/>
      <c r="I5" s="770"/>
      <c r="J5" s="771"/>
    </row>
    <row r="6" spans="1:11" x14ac:dyDescent="0.2">
      <c r="A6" s="234" t="s">
        <v>250</v>
      </c>
      <c r="B6" s="234"/>
      <c r="C6" s="714"/>
      <c r="D6" s="714"/>
      <c r="E6" s="714"/>
      <c r="F6" s="234"/>
      <c r="G6" s="769"/>
      <c r="H6" s="770"/>
      <c r="I6" s="770"/>
      <c r="J6" s="771"/>
    </row>
    <row r="7" spans="1:11" x14ac:dyDescent="0.2">
      <c r="A7" s="234" t="s">
        <v>309</v>
      </c>
      <c r="B7" s="234"/>
      <c r="C7" s="714"/>
      <c r="D7" s="714"/>
      <c r="E7" s="714"/>
      <c r="F7" s="234"/>
      <c r="G7" s="769"/>
      <c r="H7" s="770"/>
      <c r="I7" s="770"/>
      <c r="J7" s="771"/>
    </row>
    <row r="8" spans="1:11" x14ac:dyDescent="0.2">
      <c r="A8" s="234"/>
      <c r="B8" s="234"/>
      <c r="C8" s="234"/>
      <c r="D8" s="234"/>
      <c r="E8" s="234"/>
      <c r="F8" s="234"/>
      <c r="G8" s="769"/>
      <c r="H8" s="770"/>
      <c r="I8" s="770"/>
      <c r="J8" s="771"/>
    </row>
    <row r="9" spans="1:11" x14ac:dyDescent="0.2">
      <c r="A9" s="234"/>
      <c r="B9" s="234"/>
      <c r="C9" s="98" t="s">
        <v>304</v>
      </c>
      <c r="D9" s="98" t="s">
        <v>319</v>
      </c>
      <c r="E9" s="237" t="s">
        <v>306</v>
      </c>
      <c r="F9" s="234"/>
      <c r="G9" s="769"/>
      <c r="H9" s="770"/>
      <c r="I9" s="770"/>
      <c r="J9" s="771"/>
    </row>
    <row r="10" spans="1:11" x14ac:dyDescent="0.2">
      <c r="A10" s="234" t="s">
        <v>307</v>
      </c>
      <c r="B10" s="234"/>
      <c r="C10" s="255"/>
      <c r="D10" s="255"/>
      <c r="E10" s="255"/>
      <c r="F10" s="238" t="s">
        <v>342</v>
      </c>
      <c r="G10" s="769"/>
      <c r="H10" s="770"/>
      <c r="I10" s="770"/>
      <c r="J10" s="771"/>
    </row>
    <row r="11" spans="1:11" x14ac:dyDescent="0.2">
      <c r="A11" s="234" t="s">
        <v>308</v>
      </c>
      <c r="B11" s="234"/>
      <c r="C11" s="255"/>
      <c r="D11" s="255"/>
      <c r="E11" s="255"/>
      <c r="F11" s="234" t="s">
        <v>249</v>
      </c>
      <c r="G11" s="769"/>
      <c r="H11" s="770"/>
      <c r="I11" s="770"/>
      <c r="J11" s="771"/>
    </row>
    <row r="12" spans="1:11" x14ac:dyDescent="0.2">
      <c r="A12" s="234" t="s">
        <v>251</v>
      </c>
      <c r="B12" s="234"/>
      <c r="C12" s="255"/>
      <c r="D12" s="255"/>
      <c r="E12" s="255"/>
      <c r="F12" s="238" t="s">
        <v>246</v>
      </c>
      <c r="G12" s="769"/>
      <c r="H12" s="770"/>
      <c r="I12" s="770"/>
      <c r="J12" s="771"/>
    </row>
    <row r="13" spans="1:11" x14ac:dyDescent="0.2">
      <c r="A13" s="234" t="s">
        <v>310</v>
      </c>
      <c r="B13" s="234"/>
      <c r="C13" s="255"/>
      <c r="D13" s="255"/>
      <c r="E13" s="255"/>
      <c r="F13" s="238" t="s">
        <v>246</v>
      </c>
      <c r="G13" s="769"/>
      <c r="H13" s="770"/>
      <c r="I13" s="770"/>
      <c r="J13" s="771"/>
    </row>
    <row r="14" spans="1:11" x14ac:dyDescent="0.2">
      <c r="A14" s="234" t="s">
        <v>311</v>
      </c>
      <c r="B14" s="234"/>
      <c r="C14" s="255"/>
      <c r="D14" s="255"/>
      <c r="E14" s="255"/>
      <c r="F14" s="234" t="s">
        <v>249</v>
      </c>
      <c r="G14" s="769"/>
      <c r="H14" s="770"/>
      <c r="I14" s="770"/>
      <c r="J14" s="771"/>
    </row>
    <row r="15" spans="1:11" x14ac:dyDescent="0.2">
      <c r="A15" s="234" t="s">
        <v>252</v>
      </c>
      <c r="B15" s="234"/>
      <c r="C15" s="255"/>
      <c r="D15" s="255"/>
      <c r="E15" s="255"/>
      <c r="F15" s="234" t="s">
        <v>253</v>
      </c>
      <c r="G15" s="769"/>
      <c r="H15" s="770"/>
      <c r="I15" s="770"/>
      <c r="J15" s="771"/>
    </row>
    <row r="16" spans="1:11" x14ac:dyDescent="0.2">
      <c r="A16" s="234" t="s">
        <v>254</v>
      </c>
      <c r="B16" s="234"/>
      <c r="C16" s="255"/>
      <c r="D16" s="255"/>
      <c r="E16" s="255"/>
      <c r="F16" s="239" t="s">
        <v>255</v>
      </c>
      <c r="G16" s="764"/>
      <c r="H16" s="765"/>
      <c r="I16" s="765"/>
      <c r="J16" s="766"/>
    </row>
    <row r="17" spans="1:11" x14ac:dyDescent="0.2">
      <c r="A17" s="234"/>
      <c r="B17" s="234"/>
      <c r="C17" s="240"/>
      <c r="D17" s="240"/>
      <c r="E17" s="240"/>
      <c r="F17" s="239"/>
      <c r="G17" s="235"/>
      <c r="H17" s="235"/>
      <c r="I17" s="235"/>
      <c r="J17" s="235"/>
    </row>
    <row r="18" spans="1:11" ht="15.75" customHeight="1" x14ac:dyDescent="0.2">
      <c r="A18" s="195" t="s">
        <v>312</v>
      </c>
      <c r="B18" s="715" t="s">
        <v>313</v>
      </c>
      <c r="C18" s="716"/>
      <c r="D18" s="767" t="s">
        <v>272</v>
      </c>
      <c r="E18" s="767"/>
      <c r="F18" s="767"/>
      <c r="G18" s="715" t="s">
        <v>509</v>
      </c>
      <c r="H18" s="716"/>
      <c r="I18" s="508" t="s">
        <v>360</v>
      </c>
      <c r="J18" s="508" t="s">
        <v>361</v>
      </c>
    </row>
    <row r="19" spans="1:11" x14ac:dyDescent="0.2">
      <c r="A19" s="196" t="s">
        <v>314</v>
      </c>
      <c r="B19" s="717"/>
      <c r="C19" s="718"/>
      <c r="D19" s="767"/>
      <c r="E19" s="767"/>
      <c r="F19" s="767"/>
      <c r="G19" s="717"/>
      <c r="H19" s="718"/>
      <c r="I19" s="508"/>
      <c r="J19" s="508"/>
    </row>
    <row r="20" spans="1:11" ht="15.75" x14ac:dyDescent="0.2">
      <c r="A20" s="196" t="s">
        <v>315</v>
      </c>
      <c r="B20" s="196" t="s">
        <v>263</v>
      </c>
      <c r="C20" s="196" t="s">
        <v>264</v>
      </c>
      <c r="D20" s="98" t="s">
        <v>261</v>
      </c>
      <c r="E20" s="767" t="s">
        <v>274</v>
      </c>
      <c r="F20" s="767"/>
      <c r="G20" s="241" t="s">
        <v>330</v>
      </c>
      <c r="H20" s="196" t="s">
        <v>273</v>
      </c>
      <c r="I20" s="182" t="s">
        <v>508</v>
      </c>
      <c r="J20" s="98" t="s">
        <v>474</v>
      </c>
    </row>
    <row r="21" spans="1:11" x14ac:dyDescent="0.2">
      <c r="A21" s="739"/>
      <c r="B21" s="792"/>
      <c r="C21" s="792"/>
      <c r="D21" s="98">
        <v>1</v>
      </c>
      <c r="E21" s="768"/>
      <c r="F21" s="768"/>
      <c r="G21" s="256"/>
      <c r="H21" s="256"/>
      <c r="I21" s="246" t="str">
        <f>IF(I36="","",(I36-D36))</f>
        <v/>
      </c>
      <c r="J21" s="255"/>
    </row>
    <row r="22" spans="1:11" x14ac:dyDescent="0.2">
      <c r="A22" s="740"/>
      <c r="B22" s="793"/>
      <c r="C22" s="793"/>
      <c r="D22" s="98">
        <v>2</v>
      </c>
      <c r="E22" s="768"/>
      <c r="F22" s="768"/>
      <c r="G22" s="256"/>
      <c r="H22" s="256"/>
      <c r="I22" s="247" t="str">
        <f>IF(I37="","",(I37-D37))</f>
        <v/>
      </c>
      <c r="J22" s="255"/>
    </row>
    <row r="23" spans="1:11" x14ac:dyDescent="0.2">
      <c r="A23" s="741"/>
      <c r="B23" s="794"/>
      <c r="C23" s="794"/>
      <c r="D23" s="98">
        <v>3</v>
      </c>
      <c r="E23" s="768"/>
      <c r="F23" s="768"/>
      <c r="G23" s="256"/>
      <c r="H23" s="256"/>
      <c r="I23" s="248" t="str">
        <f>IF(I38="","",(I38-D38))</f>
        <v/>
      </c>
      <c r="J23" s="255"/>
    </row>
    <row r="24" spans="1:11" ht="13.5" thickBot="1" x14ac:dyDescent="0.25">
      <c r="A24" s="234"/>
      <c r="B24" s="234"/>
      <c r="C24" s="234"/>
      <c r="D24" s="234"/>
      <c r="E24" s="234"/>
      <c r="F24" s="234"/>
      <c r="G24" s="234"/>
      <c r="H24" s="234"/>
      <c r="I24" s="234"/>
      <c r="J24" s="234"/>
      <c r="K24" s="234"/>
    </row>
    <row r="25" spans="1:11" x14ac:dyDescent="0.2">
      <c r="A25" s="195" t="s">
        <v>296</v>
      </c>
      <c r="B25" s="778" t="s">
        <v>316</v>
      </c>
      <c r="C25" s="735" t="s">
        <v>278</v>
      </c>
      <c r="D25" s="776"/>
      <c r="E25" s="783"/>
      <c r="F25" s="780" t="s">
        <v>288</v>
      </c>
      <c r="G25" s="781"/>
      <c r="H25" s="781"/>
      <c r="I25" s="782"/>
      <c r="J25" s="235"/>
    </row>
    <row r="26" spans="1:11" x14ac:dyDescent="0.2">
      <c r="A26" s="196" t="s">
        <v>261</v>
      </c>
      <c r="B26" s="791"/>
      <c r="C26" s="98" t="s">
        <v>319</v>
      </c>
      <c r="D26" s="198" t="s">
        <v>306</v>
      </c>
      <c r="E26" s="242" t="s">
        <v>716</v>
      </c>
      <c r="F26" s="777" t="s">
        <v>266</v>
      </c>
      <c r="G26" s="736"/>
      <c r="H26" s="98" t="s">
        <v>316</v>
      </c>
      <c r="I26" s="99" t="s">
        <v>317</v>
      </c>
      <c r="J26" s="235"/>
    </row>
    <row r="27" spans="1:11" x14ac:dyDescent="0.2">
      <c r="A27" s="98">
        <v>1</v>
      </c>
      <c r="B27" s="778">
        <v>1</v>
      </c>
      <c r="C27" s="249" t="str">
        <f>IF(E36="","",E36-B36)</f>
        <v/>
      </c>
      <c r="D27" s="250" t="str">
        <f>IF(G36="","",IF(J21="","",IF(J21="Yes","",G36-B36)))</f>
        <v/>
      </c>
      <c r="E27" s="250" t="str">
        <f>IF(I21="","",IF(J21="","",IF(J21="No","",(G36-B36)-I21)))</f>
        <v/>
      </c>
      <c r="F27" s="775"/>
      <c r="G27" s="738"/>
      <c r="H27" s="787"/>
      <c r="I27" s="785"/>
      <c r="J27" s="235"/>
    </row>
    <row r="28" spans="1:11" x14ac:dyDescent="0.2">
      <c r="A28" s="98">
        <v>2</v>
      </c>
      <c r="B28" s="779"/>
      <c r="C28" s="228" t="str">
        <f>IF(E37="","",E37-B37)</f>
        <v/>
      </c>
      <c r="D28" s="251" t="str">
        <f>IF(G37="","",IF(J22="","",IF(J22="Yes","",G37-B37)))</f>
        <v/>
      </c>
      <c r="E28" s="251" t="str">
        <f>IF(I22="","",IF(J22="","",IF(J22="No","",(G37-B37)-I22)))</f>
        <v/>
      </c>
      <c r="F28" s="775"/>
      <c r="G28" s="738"/>
      <c r="H28" s="787"/>
      <c r="I28" s="785"/>
      <c r="J28" s="235"/>
    </row>
    <row r="29" spans="1:11" x14ac:dyDescent="0.2">
      <c r="A29" s="195">
        <v>3</v>
      </c>
      <c r="B29" s="779"/>
      <c r="C29" s="230" t="str">
        <f>IF(E38="","",E38-B38)</f>
        <v/>
      </c>
      <c r="D29" s="252" t="str">
        <f>IF(G38="","",IF(J23="","",IF(J23="Yes","",G38-B38)))</f>
        <v/>
      </c>
      <c r="E29" s="252" t="str">
        <f>IF(I23="","",IF(J23="","",IF(J23="No","",(G38-B38)-I23)))</f>
        <v/>
      </c>
      <c r="F29" s="775"/>
      <c r="G29" s="738"/>
      <c r="H29" s="787"/>
      <c r="I29" s="785"/>
      <c r="J29" s="235"/>
    </row>
    <row r="30" spans="1:11" x14ac:dyDescent="0.2">
      <c r="A30" s="98">
        <v>1</v>
      </c>
      <c r="B30" s="778">
        <v>2</v>
      </c>
      <c r="C30" s="225" t="str">
        <f>IF(F36="","",F36-C36)</f>
        <v/>
      </c>
      <c r="D30" s="253" t="str">
        <f>IF(H36="","",IF(J21="","",IF(J21="Yes","",H36-C36)))</f>
        <v/>
      </c>
      <c r="E30" s="253" t="str">
        <f>IF(I21="","",IF(J21="","",IF(J21="No","",H36-C36-I21)))</f>
        <v/>
      </c>
      <c r="F30" s="775"/>
      <c r="G30" s="738"/>
      <c r="H30" s="787"/>
      <c r="I30" s="785"/>
      <c r="J30" s="235"/>
    </row>
    <row r="31" spans="1:11" x14ac:dyDescent="0.2">
      <c r="A31" s="98">
        <v>2</v>
      </c>
      <c r="B31" s="779"/>
      <c r="C31" s="249" t="str">
        <f>IF(F37="","",F37-C37)</f>
        <v/>
      </c>
      <c r="D31" s="251" t="str">
        <f>IF(H37="","",IF(J22="","",IF(J22="Yes","",H37-C37)))</f>
        <v/>
      </c>
      <c r="E31" s="251" t="str">
        <f>IF(I22="","",IF(J22="","",IF(J22="No","",H37-C37-I22)))</f>
        <v/>
      </c>
      <c r="F31" s="775"/>
      <c r="G31" s="738"/>
      <c r="H31" s="787"/>
      <c r="I31" s="785"/>
      <c r="J31" s="235"/>
    </row>
    <row r="32" spans="1:11" ht="13.5" thickBot="1" x14ac:dyDescent="0.25">
      <c r="A32" s="98">
        <v>3</v>
      </c>
      <c r="B32" s="791"/>
      <c r="C32" s="254" t="str">
        <f>IF(F38="","",F38-C38)</f>
        <v/>
      </c>
      <c r="D32" s="252" t="str">
        <f>IF(H38="","",IF(J23="","",IF(J23="Yes","",H38-C38)))</f>
        <v/>
      </c>
      <c r="E32" s="252" t="str">
        <f>IF(I23="","",IF(J23="","",IF(J23="No","",H38-C38-I23)))</f>
        <v/>
      </c>
      <c r="F32" s="789"/>
      <c r="G32" s="790"/>
      <c r="H32" s="788"/>
      <c r="I32" s="786"/>
      <c r="J32" s="235"/>
    </row>
    <row r="33" spans="1:11" x14ac:dyDescent="0.2">
      <c r="A33" s="243"/>
      <c r="B33" s="234"/>
      <c r="C33" s="234"/>
      <c r="D33" s="234"/>
      <c r="E33" s="234"/>
      <c r="F33" s="234"/>
      <c r="G33" s="234"/>
      <c r="H33" s="234"/>
      <c r="I33" s="234"/>
      <c r="J33" s="234"/>
      <c r="K33" s="234"/>
    </row>
    <row r="34" spans="1:11" ht="15.75" x14ac:dyDescent="0.2">
      <c r="A34" s="195" t="s">
        <v>296</v>
      </c>
      <c r="B34" s="736" t="s">
        <v>343</v>
      </c>
      <c r="C34" s="767"/>
      <c r="D34" s="767"/>
      <c r="E34" s="552" t="s">
        <v>366</v>
      </c>
      <c r="F34" s="552"/>
      <c r="G34" s="767" t="s">
        <v>344</v>
      </c>
      <c r="H34" s="767"/>
      <c r="I34" s="767"/>
      <c r="J34" s="244"/>
    </row>
    <row r="35" spans="1:11" x14ac:dyDescent="0.2">
      <c r="A35" s="196" t="s">
        <v>261</v>
      </c>
      <c r="B35" s="199" t="s">
        <v>284</v>
      </c>
      <c r="C35" s="195" t="s">
        <v>295</v>
      </c>
      <c r="D35" s="195" t="s">
        <v>318</v>
      </c>
      <c r="E35" s="195" t="s">
        <v>284</v>
      </c>
      <c r="F35" s="195" t="s">
        <v>295</v>
      </c>
      <c r="G35" s="195" t="s">
        <v>284</v>
      </c>
      <c r="H35" s="195" t="s">
        <v>295</v>
      </c>
      <c r="I35" s="195" t="s">
        <v>318</v>
      </c>
      <c r="J35" s="235"/>
    </row>
    <row r="36" spans="1:11" x14ac:dyDescent="0.2">
      <c r="A36" s="196">
        <v>1</v>
      </c>
      <c r="B36" s="225" t="str">
        <f t="shared" ref="B36:I36" si="0">IF(B47="","",(AVERAGE(B42:B47)))</f>
        <v/>
      </c>
      <c r="C36" s="226" t="str">
        <f t="shared" si="0"/>
        <v/>
      </c>
      <c r="D36" s="226" t="str">
        <f t="shared" si="0"/>
        <v/>
      </c>
      <c r="E36" s="226" t="str">
        <f t="shared" si="0"/>
        <v/>
      </c>
      <c r="F36" s="226" t="str">
        <f t="shared" si="0"/>
        <v/>
      </c>
      <c r="G36" s="226" t="str">
        <f t="shared" si="0"/>
        <v/>
      </c>
      <c r="H36" s="226" t="str">
        <f t="shared" si="0"/>
        <v/>
      </c>
      <c r="I36" s="227" t="str">
        <f t="shared" si="0"/>
        <v/>
      </c>
      <c r="J36" s="235"/>
    </row>
    <row r="37" spans="1:11" x14ac:dyDescent="0.2">
      <c r="A37" s="98">
        <v>2</v>
      </c>
      <c r="B37" s="228" t="str">
        <f t="shared" ref="B37:I37" si="1">IF(B53="","",(AVERAGE(B48:B53)))</f>
        <v/>
      </c>
      <c r="C37" s="197" t="str">
        <f t="shared" si="1"/>
        <v/>
      </c>
      <c r="D37" s="197" t="str">
        <f t="shared" si="1"/>
        <v/>
      </c>
      <c r="E37" s="197" t="str">
        <f t="shared" si="1"/>
        <v/>
      </c>
      <c r="F37" s="197" t="str">
        <f t="shared" si="1"/>
        <v/>
      </c>
      <c r="G37" s="197" t="str">
        <f t="shared" si="1"/>
        <v/>
      </c>
      <c r="H37" s="197" t="str">
        <f t="shared" si="1"/>
        <v/>
      </c>
      <c r="I37" s="229" t="str">
        <f t="shared" si="1"/>
        <v/>
      </c>
      <c r="J37" s="235"/>
    </row>
    <row r="38" spans="1:11" x14ac:dyDescent="0.2">
      <c r="A38" s="98">
        <v>3</v>
      </c>
      <c r="B38" s="230" t="str">
        <f t="shared" ref="B38:I38" si="2">IF(B59="","",(AVERAGE(B54:B59)))</f>
        <v/>
      </c>
      <c r="C38" s="231" t="str">
        <f t="shared" si="2"/>
        <v/>
      </c>
      <c r="D38" s="231" t="str">
        <f t="shared" si="2"/>
        <v/>
      </c>
      <c r="E38" s="231" t="str">
        <f t="shared" si="2"/>
        <v/>
      </c>
      <c r="F38" s="231" t="str">
        <f t="shared" si="2"/>
        <v/>
      </c>
      <c r="G38" s="231" t="str">
        <f t="shared" si="2"/>
        <v/>
      </c>
      <c r="H38" s="231" t="str">
        <f t="shared" si="2"/>
        <v/>
      </c>
      <c r="I38" s="232" t="str">
        <f t="shared" si="2"/>
        <v/>
      </c>
      <c r="J38" s="235"/>
    </row>
    <row r="39" spans="1:11" x14ac:dyDescent="0.2">
      <c r="A39" s="243"/>
      <c r="B39" s="234"/>
      <c r="C39" s="234"/>
      <c r="D39" s="234"/>
      <c r="E39" s="234"/>
      <c r="F39" s="234"/>
      <c r="G39" s="235"/>
      <c r="H39" s="234"/>
      <c r="I39" s="234"/>
      <c r="J39" s="234"/>
    </row>
    <row r="40" spans="1:11" ht="15.75" x14ac:dyDescent="0.2">
      <c r="A40" s="195" t="s">
        <v>296</v>
      </c>
      <c r="B40" s="735" t="s">
        <v>345</v>
      </c>
      <c r="C40" s="776"/>
      <c r="D40" s="736"/>
      <c r="E40" s="552" t="s">
        <v>363</v>
      </c>
      <c r="F40" s="552"/>
      <c r="G40" s="735" t="s">
        <v>346</v>
      </c>
      <c r="H40" s="776"/>
      <c r="I40" s="736"/>
      <c r="J40" s="784" t="s">
        <v>266</v>
      </c>
    </row>
    <row r="41" spans="1:11" x14ac:dyDescent="0.2">
      <c r="A41" s="196" t="s">
        <v>261</v>
      </c>
      <c r="B41" s="98" t="s">
        <v>284</v>
      </c>
      <c r="C41" s="98" t="s">
        <v>295</v>
      </c>
      <c r="D41" s="98" t="s">
        <v>318</v>
      </c>
      <c r="E41" s="98" t="s">
        <v>284</v>
      </c>
      <c r="F41" s="98" t="s">
        <v>295</v>
      </c>
      <c r="G41" s="98" t="s">
        <v>284</v>
      </c>
      <c r="H41" s="98" t="s">
        <v>295</v>
      </c>
      <c r="I41" s="98" t="s">
        <v>318</v>
      </c>
      <c r="J41" s="784"/>
    </row>
    <row r="42" spans="1:11" x14ac:dyDescent="0.2">
      <c r="A42" s="767">
        <v>1</v>
      </c>
      <c r="B42" s="257"/>
      <c r="C42" s="257"/>
      <c r="D42" s="257"/>
      <c r="E42" s="257"/>
      <c r="F42" s="257"/>
      <c r="G42" s="257"/>
      <c r="H42" s="257"/>
      <c r="I42" s="257"/>
      <c r="J42" s="772"/>
    </row>
    <row r="43" spans="1:11" x14ac:dyDescent="0.2">
      <c r="A43" s="767"/>
      <c r="B43" s="257"/>
      <c r="C43" s="257"/>
      <c r="D43" s="257"/>
      <c r="E43" s="257"/>
      <c r="F43" s="257"/>
      <c r="G43" s="257"/>
      <c r="H43" s="257"/>
      <c r="I43" s="257"/>
      <c r="J43" s="773"/>
    </row>
    <row r="44" spans="1:11" x14ac:dyDescent="0.2">
      <c r="A44" s="767"/>
      <c r="B44" s="257"/>
      <c r="C44" s="257"/>
      <c r="D44" s="257"/>
      <c r="E44" s="257"/>
      <c r="F44" s="257"/>
      <c r="G44" s="257"/>
      <c r="H44" s="257"/>
      <c r="I44" s="257"/>
      <c r="J44" s="773"/>
    </row>
    <row r="45" spans="1:11" x14ac:dyDescent="0.2">
      <c r="A45" s="767"/>
      <c r="B45" s="257"/>
      <c r="C45" s="257"/>
      <c r="D45" s="257"/>
      <c r="E45" s="257"/>
      <c r="F45" s="257"/>
      <c r="G45" s="257"/>
      <c r="H45" s="257"/>
      <c r="I45" s="257"/>
      <c r="J45" s="773"/>
    </row>
    <row r="46" spans="1:11" x14ac:dyDescent="0.2">
      <c r="A46" s="767"/>
      <c r="B46" s="257"/>
      <c r="C46" s="257"/>
      <c r="D46" s="257"/>
      <c r="E46" s="257"/>
      <c r="F46" s="257"/>
      <c r="G46" s="257"/>
      <c r="H46" s="257"/>
      <c r="I46" s="257"/>
      <c r="J46" s="773"/>
    </row>
    <row r="47" spans="1:11" x14ac:dyDescent="0.2">
      <c r="A47" s="767"/>
      <c r="B47" s="257"/>
      <c r="C47" s="257"/>
      <c r="D47" s="257"/>
      <c r="E47" s="257"/>
      <c r="F47" s="257"/>
      <c r="G47" s="257"/>
      <c r="H47" s="257"/>
      <c r="I47" s="257"/>
      <c r="J47" s="774"/>
    </row>
    <row r="48" spans="1:11" x14ac:dyDescent="0.2">
      <c r="A48" s="767">
        <v>2</v>
      </c>
      <c r="B48" s="257"/>
      <c r="C48" s="257"/>
      <c r="D48" s="257"/>
      <c r="E48" s="257"/>
      <c r="F48" s="257"/>
      <c r="G48" s="257"/>
      <c r="H48" s="257"/>
      <c r="I48" s="257"/>
      <c r="J48" s="772"/>
    </row>
    <row r="49" spans="1:10" x14ac:dyDescent="0.2">
      <c r="A49" s="767"/>
      <c r="B49" s="257"/>
      <c r="C49" s="257"/>
      <c r="D49" s="257"/>
      <c r="E49" s="257"/>
      <c r="F49" s="257"/>
      <c r="G49" s="257"/>
      <c r="H49" s="257"/>
      <c r="I49" s="257"/>
      <c r="J49" s="773"/>
    </row>
    <row r="50" spans="1:10" x14ac:dyDescent="0.2">
      <c r="A50" s="767"/>
      <c r="B50" s="257"/>
      <c r="C50" s="257"/>
      <c r="D50" s="257"/>
      <c r="E50" s="257"/>
      <c r="F50" s="257"/>
      <c r="G50" s="257"/>
      <c r="H50" s="257"/>
      <c r="I50" s="257"/>
      <c r="J50" s="773"/>
    </row>
    <row r="51" spans="1:10" x14ac:dyDescent="0.2">
      <c r="A51" s="767"/>
      <c r="B51" s="257"/>
      <c r="C51" s="257"/>
      <c r="D51" s="257"/>
      <c r="E51" s="257"/>
      <c r="F51" s="257"/>
      <c r="G51" s="257"/>
      <c r="H51" s="257"/>
      <c r="I51" s="257"/>
      <c r="J51" s="773"/>
    </row>
    <row r="52" spans="1:10" x14ac:dyDescent="0.2">
      <c r="A52" s="767"/>
      <c r="B52" s="257"/>
      <c r="C52" s="257"/>
      <c r="D52" s="257"/>
      <c r="E52" s="257"/>
      <c r="F52" s="257"/>
      <c r="G52" s="257"/>
      <c r="H52" s="257"/>
      <c r="I52" s="257"/>
      <c r="J52" s="773"/>
    </row>
    <row r="53" spans="1:10" x14ac:dyDescent="0.2">
      <c r="A53" s="767"/>
      <c r="B53" s="257"/>
      <c r="C53" s="257"/>
      <c r="D53" s="257"/>
      <c r="E53" s="257"/>
      <c r="F53" s="257"/>
      <c r="G53" s="257"/>
      <c r="H53" s="257"/>
      <c r="I53" s="257"/>
      <c r="J53" s="774"/>
    </row>
    <row r="54" spans="1:10" x14ac:dyDescent="0.2">
      <c r="A54" s="767">
        <v>3</v>
      </c>
      <c r="B54" s="257"/>
      <c r="C54" s="257"/>
      <c r="D54" s="257"/>
      <c r="E54" s="257"/>
      <c r="F54" s="257"/>
      <c r="G54" s="257"/>
      <c r="H54" s="257"/>
      <c r="I54" s="257"/>
      <c r="J54" s="772"/>
    </row>
    <row r="55" spans="1:10" x14ac:dyDescent="0.2">
      <c r="A55" s="767"/>
      <c r="B55" s="257"/>
      <c r="C55" s="257"/>
      <c r="D55" s="257"/>
      <c r="E55" s="257"/>
      <c r="F55" s="257"/>
      <c r="G55" s="257"/>
      <c r="H55" s="257"/>
      <c r="I55" s="257"/>
      <c r="J55" s="773"/>
    </row>
    <row r="56" spans="1:10" x14ac:dyDescent="0.2">
      <c r="A56" s="767"/>
      <c r="B56" s="257"/>
      <c r="C56" s="257"/>
      <c r="D56" s="257"/>
      <c r="E56" s="257"/>
      <c r="F56" s="257"/>
      <c r="G56" s="257"/>
      <c r="H56" s="257"/>
      <c r="I56" s="257"/>
      <c r="J56" s="773"/>
    </row>
    <row r="57" spans="1:10" x14ac:dyDescent="0.2">
      <c r="A57" s="767"/>
      <c r="B57" s="257"/>
      <c r="C57" s="257"/>
      <c r="D57" s="257"/>
      <c r="E57" s="257"/>
      <c r="F57" s="257"/>
      <c r="G57" s="257"/>
      <c r="H57" s="257"/>
      <c r="I57" s="257"/>
      <c r="J57" s="773"/>
    </row>
    <row r="58" spans="1:10" x14ac:dyDescent="0.2">
      <c r="A58" s="767"/>
      <c r="B58" s="257"/>
      <c r="C58" s="257"/>
      <c r="D58" s="257"/>
      <c r="E58" s="257"/>
      <c r="F58" s="257"/>
      <c r="G58" s="257"/>
      <c r="H58" s="257"/>
      <c r="I58" s="257"/>
      <c r="J58" s="773"/>
    </row>
    <row r="59" spans="1:10" x14ac:dyDescent="0.2">
      <c r="A59" s="767"/>
      <c r="B59" s="257"/>
      <c r="C59" s="257"/>
      <c r="D59" s="257"/>
      <c r="E59" s="257"/>
      <c r="F59" s="257"/>
      <c r="G59" s="257"/>
      <c r="H59" s="257"/>
      <c r="I59" s="257"/>
      <c r="J59" s="774"/>
    </row>
    <row r="60" spans="1:10" x14ac:dyDescent="0.2">
      <c r="A60" s="778" t="s">
        <v>266</v>
      </c>
      <c r="B60" s="761"/>
      <c r="C60" s="762"/>
      <c r="D60" s="763"/>
      <c r="E60" s="761"/>
      <c r="F60" s="763"/>
      <c r="G60" s="761"/>
      <c r="H60" s="762"/>
      <c r="I60" s="763"/>
      <c r="J60" s="235"/>
    </row>
    <row r="61" spans="1:10" x14ac:dyDescent="0.2">
      <c r="A61" s="791"/>
      <c r="B61" s="764"/>
      <c r="C61" s="765"/>
      <c r="D61" s="766"/>
      <c r="E61" s="764"/>
      <c r="F61" s="766"/>
      <c r="G61" s="764"/>
      <c r="H61" s="765"/>
      <c r="I61" s="766"/>
      <c r="J61" s="235"/>
    </row>
    <row r="62" spans="1:10" x14ac:dyDescent="0.2">
      <c r="A62" s="235"/>
      <c r="B62" s="235"/>
      <c r="C62" s="235"/>
      <c r="D62" s="235"/>
      <c r="E62" s="235"/>
      <c r="F62" s="235"/>
      <c r="G62" s="235"/>
      <c r="H62" s="235"/>
      <c r="I62" s="235"/>
      <c r="J62" s="235"/>
    </row>
    <row r="63" spans="1:10" x14ac:dyDescent="0.2">
      <c r="A63" s="235"/>
      <c r="B63" s="235"/>
      <c r="C63" s="235"/>
      <c r="D63" s="235"/>
      <c r="E63" s="235"/>
      <c r="F63" s="235"/>
      <c r="G63" s="235"/>
      <c r="H63" s="235"/>
      <c r="I63" s="235"/>
      <c r="J63" s="235"/>
    </row>
    <row r="64" spans="1:10" x14ac:dyDescent="0.2">
      <c r="A64" s="235"/>
      <c r="B64" s="235"/>
      <c r="C64" s="235"/>
      <c r="D64" s="235"/>
      <c r="E64" s="235"/>
      <c r="F64" s="235"/>
      <c r="G64" s="235"/>
      <c r="H64" s="235"/>
      <c r="I64" s="235"/>
      <c r="J64" s="235"/>
    </row>
    <row r="65" spans="1:10" x14ac:dyDescent="0.2">
      <c r="A65" s="235"/>
      <c r="B65" s="235"/>
      <c r="C65" s="235"/>
      <c r="D65" s="235"/>
      <c r="E65" s="235"/>
      <c r="F65" s="235"/>
      <c r="G65" s="235"/>
      <c r="H65" s="235"/>
      <c r="I65" s="235"/>
      <c r="J65" s="235"/>
    </row>
    <row r="66" spans="1:10" x14ac:dyDescent="0.2">
      <c r="A66" s="235"/>
      <c r="B66" s="235"/>
      <c r="C66" s="235"/>
      <c r="D66" s="235"/>
      <c r="E66" s="235"/>
      <c r="F66" s="235"/>
      <c r="G66" s="235"/>
      <c r="H66" s="235"/>
      <c r="I66" s="235"/>
      <c r="J66" s="235"/>
    </row>
    <row r="67" spans="1:10" x14ac:dyDescent="0.2">
      <c r="A67" s="235"/>
      <c r="B67" s="235"/>
      <c r="C67" s="235"/>
      <c r="D67" s="235"/>
      <c r="E67" s="235"/>
      <c r="F67" s="235"/>
      <c r="G67" s="235"/>
      <c r="H67" s="235"/>
      <c r="I67" s="235"/>
      <c r="J67" s="235"/>
    </row>
    <row r="68" spans="1:10" x14ac:dyDescent="0.2">
      <c r="A68" s="235"/>
      <c r="B68" s="235"/>
      <c r="C68" s="235"/>
      <c r="D68" s="235"/>
      <c r="E68" s="235"/>
      <c r="F68" s="235"/>
      <c r="G68" s="235"/>
      <c r="H68" s="235"/>
      <c r="I68" s="235"/>
      <c r="J68" s="235"/>
    </row>
    <row r="69" spans="1:10" x14ac:dyDescent="0.2">
      <c r="A69" s="235"/>
      <c r="B69" s="235"/>
      <c r="C69" s="235"/>
      <c r="D69" s="235"/>
      <c r="E69" s="235"/>
      <c r="F69" s="235"/>
      <c r="G69" s="235"/>
      <c r="H69" s="235"/>
      <c r="I69" s="235"/>
      <c r="J69" s="235"/>
    </row>
    <row r="70" spans="1:10" x14ac:dyDescent="0.2">
      <c r="A70" s="235"/>
      <c r="B70" s="235"/>
      <c r="C70" s="235"/>
      <c r="D70" s="235"/>
      <c r="E70" s="235"/>
      <c r="F70" s="235"/>
      <c r="G70" s="235"/>
      <c r="H70" s="235"/>
      <c r="I70" s="235"/>
      <c r="J70" s="235"/>
    </row>
    <row r="71" spans="1:10" x14ac:dyDescent="0.2">
      <c r="A71" s="235"/>
      <c r="B71" s="235"/>
      <c r="C71" s="235"/>
      <c r="D71" s="235"/>
      <c r="E71" s="235"/>
      <c r="F71" s="235"/>
      <c r="G71" s="235"/>
      <c r="H71" s="235"/>
      <c r="I71" s="235"/>
      <c r="J71" s="235"/>
    </row>
    <row r="72" spans="1:10" x14ac:dyDescent="0.2">
      <c r="A72" s="235"/>
      <c r="B72" s="235"/>
      <c r="C72" s="235"/>
      <c r="D72" s="235"/>
      <c r="E72" s="235"/>
      <c r="F72" s="235"/>
      <c r="G72" s="235"/>
      <c r="H72" s="235"/>
      <c r="I72" s="235"/>
      <c r="J72" s="235"/>
    </row>
    <row r="73" spans="1:10" x14ac:dyDescent="0.2">
      <c r="A73" s="235"/>
      <c r="B73" s="235"/>
      <c r="C73" s="235"/>
      <c r="D73" s="235"/>
      <c r="E73" s="235"/>
      <c r="F73" s="235"/>
      <c r="G73" s="235"/>
      <c r="H73" s="235"/>
      <c r="I73" s="235"/>
      <c r="J73" s="235"/>
    </row>
    <row r="74" spans="1:10" x14ac:dyDescent="0.2">
      <c r="A74" s="235"/>
      <c r="B74" s="235"/>
      <c r="C74" s="235"/>
      <c r="D74" s="235"/>
      <c r="E74" s="235"/>
      <c r="F74" s="235"/>
      <c r="G74" s="235"/>
      <c r="H74" s="235"/>
      <c r="I74" s="235"/>
      <c r="J74" s="235"/>
    </row>
    <row r="75" spans="1:10" x14ac:dyDescent="0.2">
      <c r="A75" s="235"/>
      <c r="B75" s="235"/>
      <c r="C75" s="235"/>
      <c r="D75" s="235"/>
      <c r="E75" s="235"/>
      <c r="F75" s="235"/>
      <c r="G75" s="235"/>
      <c r="H75" s="235"/>
      <c r="I75" s="235"/>
      <c r="J75" s="235"/>
    </row>
    <row r="76" spans="1:10" x14ac:dyDescent="0.2">
      <c r="A76" s="235"/>
      <c r="B76" s="235"/>
      <c r="C76" s="235"/>
      <c r="D76" s="235"/>
      <c r="E76" s="235"/>
      <c r="F76" s="235"/>
      <c r="G76" s="235"/>
      <c r="H76" s="235"/>
      <c r="I76" s="235"/>
      <c r="J76" s="235"/>
    </row>
    <row r="77" spans="1:10" x14ac:dyDescent="0.2">
      <c r="A77" s="235"/>
      <c r="B77" s="235"/>
      <c r="C77" s="235"/>
      <c r="D77" s="235"/>
      <c r="E77" s="235"/>
      <c r="F77" s="235"/>
      <c r="G77" s="235"/>
      <c r="H77" s="235"/>
      <c r="I77" s="235"/>
      <c r="J77" s="235"/>
    </row>
    <row r="78" spans="1:10" x14ac:dyDescent="0.2">
      <c r="A78" s="235"/>
      <c r="B78" s="235"/>
      <c r="C78" s="235"/>
      <c r="D78" s="235"/>
      <c r="E78" s="235"/>
      <c r="F78" s="235"/>
      <c r="G78" s="235"/>
      <c r="H78" s="235"/>
      <c r="I78" s="235"/>
      <c r="J78" s="235"/>
    </row>
    <row r="79" spans="1:10" x14ac:dyDescent="0.2">
      <c r="A79" s="235"/>
      <c r="B79" s="235"/>
      <c r="C79" s="235"/>
      <c r="D79" s="235"/>
      <c r="E79" s="235"/>
      <c r="F79" s="235"/>
      <c r="G79" s="235"/>
      <c r="H79" s="235"/>
      <c r="I79" s="235"/>
      <c r="J79" s="235"/>
    </row>
    <row r="80" spans="1:10" x14ac:dyDescent="0.2">
      <c r="A80" s="235"/>
      <c r="B80" s="235"/>
      <c r="C80" s="235"/>
      <c r="D80" s="235"/>
      <c r="E80" s="235"/>
      <c r="F80" s="235"/>
      <c r="G80" s="235"/>
      <c r="H80" s="235"/>
      <c r="I80" s="235"/>
      <c r="J80" s="235"/>
    </row>
    <row r="81" spans="1:10" x14ac:dyDescent="0.2">
      <c r="A81" s="235"/>
      <c r="B81" s="235"/>
      <c r="C81" s="235"/>
      <c r="D81" s="235"/>
      <c r="E81" s="235"/>
      <c r="F81" s="235"/>
      <c r="G81" s="235"/>
      <c r="H81" s="235"/>
      <c r="I81" s="235"/>
      <c r="J81" s="235"/>
    </row>
    <row r="82" spans="1:10" x14ac:dyDescent="0.2">
      <c r="A82" s="235"/>
      <c r="B82" s="235"/>
      <c r="C82" s="235"/>
      <c r="D82" s="235"/>
      <c r="E82" s="235"/>
      <c r="F82" s="235"/>
      <c r="G82" s="235"/>
      <c r="H82" s="235"/>
      <c r="I82" s="235"/>
      <c r="J82" s="235"/>
    </row>
    <row r="83" spans="1:10" x14ac:dyDescent="0.2">
      <c r="A83" s="235"/>
      <c r="B83" s="235"/>
      <c r="C83" s="235"/>
      <c r="D83" s="235"/>
      <c r="E83" s="235"/>
      <c r="F83" s="235"/>
      <c r="G83" s="235"/>
      <c r="H83" s="235"/>
      <c r="I83" s="235"/>
      <c r="J83" s="235"/>
    </row>
    <row r="84" spans="1:10" x14ac:dyDescent="0.2">
      <c r="A84" s="235"/>
      <c r="B84" s="235"/>
      <c r="C84" s="235"/>
      <c r="D84" s="235"/>
      <c r="E84" s="235"/>
      <c r="F84" s="235"/>
      <c r="G84" s="235"/>
      <c r="H84" s="235"/>
      <c r="I84" s="235"/>
      <c r="J84" s="235"/>
    </row>
    <row r="85" spans="1:10" x14ac:dyDescent="0.2">
      <c r="A85" s="235"/>
      <c r="B85" s="235"/>
      <c r="C85" s="235"/>
      <c r="D85" s="235"/>
      <c r="E85" s="235"/>
      <c r="F85" s="235"/>
      <c r="G85" s="235"/>
      <c r="H85" s="235"/>
      <c r="I85" s="235"/>
      <c r="J85" s="235"/>
    </row>
    <row r="86" spans="1:10" x14ac:dyDescent="0.2">
      <c r="A86" s="235"/>
      <c r="B86" s="235"/>
      <c r="C86" s="235"/>
      <c r="D86" s="235"/>
      <c r="E86" s="235"/>
      <c r="F86" s="235"/>
      <c r="G86" s="235"/>
      <c r="H86" s="235"/>
      <c r="I86" s="235"/>
      <c r="J86" s="235"/>
    </row>
    <row r="87" spans="1:10" x14ac:dyDescent="0.2">
      <c r="A87" s="235"/>
      <c r="B87" s="235"/>
      <c r="C87" s="235"/>
      <c r="D87" s="235"/>
      <c r="E87" s="235"/>
      <c r="F87" s="235"/>
      <c r="G87" s="235"/>
      <c r="H87" s="235"/>
      <c r="I87" s="235"/>
      <c r="J87" s="235"/>
    </row>
    <row r="88" spans="1:10" x14ac:dyDescent="0.2">
      <c r="A88" s="235"/>
      <c r="B88" s="235"/>
      <c r="C88" s="235"/>
      <c r="D88" s="235"/>
      <c r="E88" s="235"/>
      <c r="F88" s="235"/>
      <c r="G88" s="235"/>
      <c r="H88" s="235"/>
      <c r="I88" s="235"/>
      <c r="J88" s="235"/>
    </row>
    <row r="89" spans="1:10" x14ac:dyDescent="0.2">
      <c r="A89" s="235"/>
      <c r="B89" s="235"/>
      <c r="C89" s="235"/>
      <c r="D89" s="235"/>
      <c r="E89" s="235"/>
      <c r="F89" s="235"/>
      <c r="G89" s="235"/>
      <c r="H89" s="235"/>
      <c r="I89" s="235"/>
      <c r="J89" s="235"/>
    </row>
    <row r="90" spans="1:10" x14ac:dyDescent="0.2">
      <c r="A90" s="235"/>
      <c r="B90" s="235"/>
      <c r="C90" s="235"/>
      <c r="D90" s="235"/>
      <c r="E90" s="235"/>
      <c r="F90" s="235"/>
      <c r="G90" s="235"/>
      <c r="H90" s="235"/>
      <c r="I90" s="235"/>
      <c r="J90" s="235"/>
    </row>
    <row r="91" spans="1:10" x14ac:dyDescent="0.2">
      <c r="A91" s="235"/>
      <c r="B91" s="235"/>
      <c r="C91" s="235"/>
      <c r="D91" s="235"/>
      <c r="E91" s="235"/>
      <c r="F91" s="235"/>
      <c r="G91" s="235"/>
      <c r="H91" s="235"/>
      <c r="I91" s="235"/>
      <c r="J91" s="235"/>
    </row>
    <row r="92" spans="1:10" x14ac:dyDescent="0.2">
      <c r="A92" s="235"/>
      <c r="B92" s="235"/>
      <c r="C92" s="235"/>
      <c r="D92" s="235"/>
      <c r="E92" s="235"/>
      <c r="F92" s="235"/>
      <c r="G92" s="235"/>
      <c r="H92" s="235"/>
      <c r="I92" s="235"/>
      <c r="J92" s="235"/>
    </row>
    <row r="93" spans="1:10" x14ac:dyDescent="0.2">
      <c r="A93" s="235"/>
      <c r="B93" s="235"/>
      <c r="C93" s="235"/>
      <c r="D93" s="235"/>
      <c r="E93" s="235"/>
      <c r="F93" s="235"/>
      <c r="G93" s="235"/>
      <c r="H93" s="235"/>
      <c r="I93" s="235"/>
      <c r="J93" s="235"/>
    </row>
    <row r="94" spans="1:10" x14ac:dyDescent="0.2">
      <c r="A94" s="235"/>
      <c r="B94" s="235"/>
      <c r="C94" s="235"/>
      <c r="D94" s="235"/>
      <c r="E94" s="235"/>
      <c r="F94" s="235"/>
      <c r="G94" s="235"/>
      <c r="H94" s="235"/>
      <c r="I94" s="235"/>
      <c r="J94" s="235"/>
    </row>
    <row r="95" spans="1:10" x14ac:dyDescent="0.2">
      <c r="A95" s="235"/>
      <c r="B95" s="235"/>
      <c r="C95" s="235"/>
      <c r="D95" s="235"/>
      <c r="E95" s="235"/>
      <c r="F95" s="235"/>
      <c r="G95" s="235"/>
      <c r="H95" s="235"/>
      <c r="I95" s="235"/>
      <c r="J95" s="235"/>
    </row>
    <row r="96" spans="1:10" x14ac:dyDescent="0.2">
      <c r="A96" s="235"/>
      <c r="B96" s="235"/>
      <c r="C96" s="235"/>
      <c r="D96" s="235"/>
      <c r="E96" s="235"/>
      <c r="F96" s="235"/>
      <c r="G96" s="235"/>
      <c r="H96" s="235"/>
      <c r="I96" s="235"/>
      <c r="J96" s="235"/>
    </row>
    <row r="97" spans="1:10" x14ac:dyDescent="0.2">
      <c r="A97" s="235"/>
      <c r="B97" s="235"/>
      <c r="C97" s="235"/>
      <c r="D97" s="235"/>
      <c r="E97" s="235"/>
      <c r="F97" s="235"/>
      <c r="G97" s="235"/>
      <c r="H97" s="235"/>
      <c r="I97" s="235"/>
      <c r="J97" s="235"/>
    </row>
    <row r="98" spans="1:10" x14ac:dyDescent="0.2">
      <c r="A98" s="235"/>
      <c r="B98" s="235"/>
      <c r="C98" s="235"/>
      <c r="D98" s="235"/>
      <c r="E98" s="235"/>
      <c r="F98" s="235"/>
      <c r="G98" s="235"/>
      <c r="H98" s="235"/>
      <c r="I98" s="235"/>
      <c r="J98" s="235"/>
    </row>
    <row r="99" spans="1:10" x14ac:dyDescent="0.2">
      <c r="A99" s="235"/>
      <c r="B99" s="235"/>
      <c r="C99" s="235"/>
      <c r="D99" s="235"/>
      <c r="E99" s="235"/>
      <c r="F99" s="235"/>
      <c r="G99" s="235"/>
      <c r="H99" s="235"/>
      <c r="I99" s="235"/>
      <c r="J99" s="235"/>
    </row>
    <row r="100" spans="1:10" x14ac:dyDescent="0.2">
      <c r="A100" s="235"/>
      <c r="B100" s="235"/>
      <c r="C100" s="235"/>
      <c r="D100" s="235"/>
      <c r="E100" s="235"/>
      <c r="F100" s="235"/>
      <c r="G100" s="235"/>
      <c r="H100" s="235"/>
      <c r="I100" s="235"/>
      <c r="J100" s="235"/>
    </row>
    <row r="101" spans="1:10" x14ac:dyDescent="0.2">
      <c r="A101" s="235"/>
      <c r="B101" s="235"/>
      <c r="C101" s="235"/>
      <c r="D101" s="235"/>
      <c r="E101" s="235"/>
      <c r="F101" s="235"/>
      <c r="G101" s="235"/>
      <c r="H101" s="235"/>
      <c r="I101" s="235"/>
      <c r="J101" s="235"/>
    </row>
    <row r="102" spans="1:10" x14ac:dyDescent="0.2">
      <c r="A102" s="235"/>
      <c r="B102" s="235"/>
      <c r="C102" s="235"/>
      <c r="D102" s="235"/>
      <c r="E102" s="235"/>
      <c r="F102" s="235"/>
      <c r="G102" s="235"/>
      <c r="H102" s="235"/>
      <c r="I102" s="235"/>
      <c r="J102" s="235"/>
    </row>
    <row r="103" spans="1:10" x14ac:dyDescent="0.2">
      <c r="A103" s="235"/>
      <c r="B103" s="235"/>
      <c r="C103" s="235"/>
      <c r="D103" s="235"/>
      <c r="E103" s="235"/>
      <c r="F103" s="235"/>
      <c r="G103" s="235"/>
      <c r="H103" s="235"/>
      <c r="I103" s="235"/>
      <c r="J103" s="235"/>
    </row>
    <row r="104" spans="1:10" x14ac:dyDescent="0.2">
      <c r="A104" s="235"/>
      <c r="B104" s="235"/>
      <c r="C104" s="235"/>
      <c r="D104" s="235"/>
      <c r="E104" s="235"/>
      <c r="F104" s="235"/>
      <c r="G104" s="235"/>
      <c r="H104" s="235"/>
      <c r="I104" s="235"/>
      <c r="J104" s="235"/>
    </row>
    <row r="105" spans="1:10" x14ac:dyDescent="0.2">
      <c r="A105" s="235"/>
      <c r="B105" s="235"/>
      <c r="C105" s="235"/>
      <c r="D105" s="235"/>
      <c r="E105" s="235"/>
      <c r="F105" s="235"/>
      <c r="G105" s="235"/>
      <c r="H105" s="235"/>
      <c r="I105" s="235"/>
      <c r="J105" s="235"/>
    </row>
    <row r="106" spans="1:10" x14ac:dyDescent="0.2">
      <c r="A106" s="235"/>
      <c r="B106" s="235"/>
      <c r="C106" s="235"/>
      <c r="D106" s="235"/>
      <c r="E106" s="235"/>
      <c r="F106" s="235"/>
      <c r="G106" s="235"/>
      <c r="H106" s="235"/>
      <c r="I106" s="235"/>
      <c r="J106" s="235"/>
    </row>
    <row r="107" spans="1:10" x14ac:dyDescent="0.2">
      <c r="A107" s="235"/>
      <c r="B107" s="235"/>
      <c r="C107" s="235"/>
      <c r="D107" s="235"/>
      <c r="E107" s="235"/>
      <c r="F107" s="235"/>
      <c r="G107" s="235"/>
      <c r="H107" s="235"/>
      <c r="I107" s="235"/>
      <c r="J107" s="235"/>
    </row>
    <row r="108" spans="1:10" x14ac:dyDescent="0.2">
      <c r="A108" s="235"/>
      <c r="B108" s="235"/>
      <c r="C108" s="235"/>
      <c r="D108" s="235"/>
      <c r="E108" s="235"/>
      <c r="F108" s="235"/>
      <c r="G108" s="235"/>
      <c r="H108" s="235"/>
      <c r="I108" s="235"/>
      <c r="J108" s="235"/>
    </row>
    <row r="109" spans="1:10" x14ac:dyDescent="0.2">
      <c r="A109" s="235"/>
      <c r="B109" s="235"/>
      <c r="C109" s="235"/>
      <c r="D109" s="235"/>
      <c r="E109" s="235"/>
      <c r="F109" s="235"/>
      <c r="G109" s="235"/>
      <c r="H109" s="235"/>
      <c r="I109" s="235"/>
      <c r="J109" s="235"/>
    </row>
    <row r="110" spans="1:10" x14ac:dyDescent="0.2">
      <c r="A110" s="235"/>
      <c r="B110" s="235"/>
      <c r="C110" s="235"/>
      <c r="D110" s="235"/>
      <c r="E110" s="235"/>
      <c r="F110" s="235"/>
      <c r="G110" s="235"/>
      <c r="H110" s="235"/>
      <c r="I110" s="235"/>
      <c r="J110" s="235"/>
    </row>
    <row r="111" spans="1:10" x14ac:dyDescent="0.2">
      <c r="A111" s="235"/>
      <c r="B111" s="235"/>
      <c r="C111" s="235"/>
      <c r="D111" s="235"/>
      <c r="E111" s="235"/>
      <c r="F111" s="235"/>
      <c r="G111" s="235"/>
      <c r="H111" s="235"/>
      <c r="I111" s="235"/>
      <c r="J111" s="235"/>
    </row>
    <row r="112" spans="1:10" x14ac:dyDescent="0.2">
      <c r="A112" s="235"/>
      <c r="B112" s="235"/>
      <c r="C112" s="235"/>
      <c r="D112" s="235"/>
      <c r="E112" s="235"/>
      <c r="F112" s="235"/>
      <c r="G112" s="235"/>
      <c r="H112" s="235"/>
      <c r="I112" s="235"/>
      <c r="J112" s="235"/>
    </row>
    <row r="113" spans="1:10" x14ac:dyDescent="0.2">
      <c r="A113" s="235"/>
      <c r="B113" s="235"/>
      <c r="C113" s="235"/>
      <c r="D113" s="235"/>
      <c r="E113" s="235"/>
      <c r="F113" s="235"/>
      <c r="G113" s="235"/>
      <c r="H113" s="235"/>
      <c r="I113" s="235"/>
      <c r="J113" s="235"/>
    </row>
    <row r="114" spans="1:10" x14ac:dyDescent="0.2">
      <c r="A114" s="235"/>
      <c r="B114" s="235"/>
      <c r="C114" s="235"/>
      <c r="D114" s="235"/>
      <c r="E114" s="235"/>
      <c r="F114" s="235"/>
      <c r="G114" s="235"/>
      <c r="H114" s="235"/>
      <c r="I114" s="235"/>
      <c r="J114" s="235"/>
    </row>
    <row r="115" spans="1:10" x14ac:dyDescent="0.2">
      <c r="A115" s="235"/>
      <c r="B115" s="235"/>
      <c r="C115" s="235"/>
      <c r="D115" s="235"/>
      <c r="E115" s="235"/>
      <c r="F115" s="235"/>
      <c r="G115" s="235"/>
      <c r="H115" s="235"/>
      <c r="I115" s="235"/>
      <c r="J115" s="235"/>
    </row>
    <row r="116" spans="1:10" x14ac:dyDescent="0.2">
      <c r="A116" s="235"/>
      <c r="B116" s="235"/>
      <c r="C116" s="235"/>
      <c r="D116" s="235"/>
      <c r="E116" s="235"/>
      <c r="F116" s="235"/>
      <c r="G116" s="235"/>
      <c r="H116" s="235"/>
      <c r="I116" s="235"/>
      <c r="J116" s="235"/>
    </row>
    <row r="117" spans="1:10" x14ac:dyDescent="0.2">
      <c r="A117" s="235"/>
      <c r="B117" s="235"/>
      <c r="C117" s="235"/>
      <c r="D117" s="235"/>
      <c r="E117" s="235"/>
      <c r="F117" s="235"/>
      <c r="G117" s="235"/>
      <c r="H117" s="235"/>
      <c r="I117" s="235"/>
      <c r="J117" s="235"/>
    </row>
    <row r="118" spans="1:10" x14ac:dyDescent="0.2">
      <c r="A118" s="235"/>
      <c r="B118" s="235"/>
      <c r="C118" s="235"/>
      <c r="D118" s="235"/>
      <c r="E118" s="235"/>
      <c r="F118" s="235"/>
      <c r="G118" s="235"/>
      <c r="H118" s="235"/>
      <c r="I118" s="235"/>
      <c r="J118" s="235"/>
    </row>
    <row r="119" spans="1:10" x14ac:dyDescent="0.2">
      <c r="A119" s="235"/>
      <c r="B119" s="235"/>
      <c r="C119" s="235"/>
      <c r="D119" s="235"/>
      <c r="E119" s="235"/>
      <c r="F119" s="235"/>
      <c r="G119" s="235"/>
      <c r="H119" s="235"/>
      <c r="I119" s="235"/>
      <c r="J119" s="235"/>
    </row>
    <row r="120" spans="1:10" x14ac:dyDescent="0.2">
      <c r="A120" s="235"/>
      <c r="B120" s="235"/>
      <c r="C120" s="235"/>
      <c r="D120" s="235"/>
      <c r="E120" s="235"/>
      <c r="F120" s="235"/>
      <c r="G120" s="235"/>
      <c r="H120" s="235"/>
      <c r="I120" s="235"/>
      <c r="J120" s="235"/>
    </row>
    <row r="121" spans="1:10" x14ac:dyDescent="0.2">
      <c r="A121" s="235"/>
      <c r="B121" s="235"/>
      <c r="C121" s="235"/>
      <c r="D121" s="235"/>
      <c r="E121" s="235"/>
      <c r="F121" s="235"/>
      <c r="G121" s="235"/>
      <c r="H121" s="235"/>
      <c r="I121" s="235"/>
      <c r="J121" s="235"/>
    </row>
    <row r="122" spans="1:10" x14ac:dyDescent="0.2">
      <c r="A122" s="235"/>
      <c r="B122" s="235"/>
      <c r="C122" s="235"/>
      <c r="D122" s="235"/>
      <c r="E122" s="235"/>
      <c r="F122" s="235"/>
      <c r="G122" s="235"/>
      <c r="H122" s="235"/>
      <c r="I122" s="235"/>
      <c r="J122" s="235"/>
    </row>
    <row r="123" spans="1:10" x14ac:dyDescent="0.2">
      <c r="A123" s="235"/>
      <c r="B123" s="235"/>
      <c r="C123" s="235"/>
      <c r="D123" s="235"/>
      <c r="E123" s="235"/>
      <c r="F123" s="235"/>
      <c r="G123" s="235"/>
      <c r="H123" s="235"/>
      <c r="I123" s="235"/>
      <c r="J123" s="235"/>
    </row>
    <row r="124" spans="1:10" x14ac:dyDescent="0.2">
      <c r="A124" s="235"/>
      <c r="B124" s="235"/>
      <c r="C124" s="235"/>
      <c r="D124" s="235"/>
      <c r="E124" s="235"/>
      <c r="F124" s="235"/>
      <c r="G124" s="235"/>
      <c r="H124" s="235"/>
      <c r="I124" s="235"/>
      <c r="J124" s="235"/>
    </row>
    <row r="125" spans="1:10" x14ac:dyDescent="0.2">
      <c r="A125" s="235"/>
      <c r="B125" s="235"/>
      <c r="C125" s="235"/>
      <c r="D125" s="235"/>
      <c r="E125" s="235"/>
      <c r="F125" s="235"/>
      <c r="G125" s="235"/>
      <c r="H125" s="235"/>
      <c r="I125" s="235"/>
      <c r="J125" s="235"/>
    </row>
    <row r="126" spans="1:10" x14ac:dyDescent="0.2">
      <c r="A126" s="235"/>
      <c r="B126" s="235"/>
      <c r="C126" s="235"/>
      <c r="D126" s="235"/>
      <c r="E126" s="235"/>
      <c r="F126" s="235"/>
      <c r="G126" s="235"/>
      <c r="H126" s="235"/>
      <c r="I126" s="235"/>
      <c r="J126" s="235"/>
    </row>
    <row r="127" spans="1:10" x14ac:dyDescent="0.2">
      <c r="A127" s="235"/>
      <c r="B127" s="235"/>
      <c r="C127" s="235"/>
      <c r="D127" s="235"/>
      <c r="E127" s="235"/>
      <c r="F127" s="235"/>
      <c r="G127" s="235"/>
      <c r="H127" s="235"/>
      <c r="I127" s="235"/>
      <c r="J127" s="235"/>
    </row>
    <row r="128" spans="1:10" x14ac:dyDescent="0.2">
      <c r="A128" s="235"/>
      <c r="B128" s="235"/>
      <c r="C128" s="235"/>
      <c r="D128" s="235"/>
      <c r="E128" s="235"/>
      <c r="F128" s="235"/>
      <c r="G128" s="235"/>
      <c r="H128" s="235"/>
      <c r="I128" s="235"/>
      <c r="J128" s="235"/>
    </row>
    <row r="129" spans="1:10" x14ac:dyDescent="0.2">
      <c r="A129" s="235"/>
      <c r="B129" s="235"/>
      <c r="C129" s="235"/>
      <c r="D129" s="235"/>
      <c r="E129" s="235"/>
      <c r="F129" s="235"/>
      <c r="G129" s="235"/>
      <c r="H129" s="235"/>
      <c r="I129" s="235"/>
      <c r="J129" s="235"/>
    </row>
    <row r="130" spans="1:10" x14ac:dyDescent="0.2">
      <c r="A130" s="235"/>
      <c r="B130" s="235"/>
      <c r="C130" s="235"/>
      <c r="D130" s="235"/>
      <c r="E130" s="235"/>
      <c r="F130" s="235"/>
      <c r="G130" s="235"/>
      <c r="H130" s="235"/>
      <c r="I130" s="235"/>
      <c r="J130" s="235"/>
    </row>
    <row r="131" spans="1:10" x14ac:dyDescent="0.2">
      <c r="A131" s="235"/>
      <c r="B131" s="235"/>
      <c r="C131" s="235"/>
      <c r="D131" s="235"/>
      <c r="E131" s="235"/>
      <c r="F131" s="235"/>
      <c r="G131" s="235"/>
      <c r="H131" s="235"/>
      <c r="I131" s="235"/>
      <c r="J131" s="235"/>
    </row>
    <row r="132" spans="1:10" x14ac:dyDescent="0.2">
      <c r="A132" s="235"/>
      <c r="B132" s="235"/>
      <c r="C132" s="235"/>
      <c r="D132" s="235"/>
      <c r="E132" s="235"/>
      <c r="F132" s="235"/>
      <c r="G132" s="235"/>
      <c r="H132" s="235"/>
      <c r="I132" s="235"/>
      <c r="J132" s="235"/>
    </row>
    <row r="133" spans="1:10" x14ac:dyDescent="0.2">
      <c r="A133" s="235"/>
      <c r="B133" s="235"/>
      <c r="C133" s="235"/>
      <c r="D133" s="235"/>
      <c r="E133" s="235"/>
      <c r="F133" s="235"/>
      <c r="G133" s="235"/>
      <c r="H133" s="235"/>
      <c r="I133" s="235"/>
      <c r="J133" s="235"/>
    </row>
    <row r="134" spans="1:10" x14ac:dyDescent="0.2">
      <c r="A134" s="235"/>
      <c r="B134" s="235"/>
      <c r="C134" s="235"/>
      <c r="D134" s="235"/>
      <c r="E134" s="235"/>
      <c r="F134" s="235"/>
      <c r="G134" s="235"/>
      <c r="H134" s="235"/>
      <c r="I134" s="235"/>
      <c r="J134" s="235"/>
    </row>
    <row r="135" spans="1:10" x14ac:dyDescent="0.2">
      <c r="A135" s="235"/>
      <c r="B135" s="235"/>
      <c r="C135" s="235"/>
      <c r="D135" s="235"/>
      <c r="E135" s="235"/>
      <c r="F135" s="235"/>
      <c r="G135" s="235"/>
      <c r="H135" s="235"/>
      <c r="I135" s="235"/>
      <c r="J135" s="235"/>
    </row>
    <row r="136" spans="1:10" x14ac:dyDescent="0.2">
      <c r="A136" s="235"/>
      <c r="B136" s="235"/>
      <c r="C136" s="235"/>
      <c r="D136" s="235"/>
      <c r="E136" s="235"/>
      <c r="F136" s="235"/>
      <c r="G136" s="235"/>
      <c r="H136" s="235"/>
      <c r="I136" s="235"/>
      <c r="J136" s="235"/>
    </row>
    <row r="137" spans="1:10" x14ac:dyDescent="0.2">
      <c r="A137" s="235"/>
      <c r="B137" s="235"/>
      <c r="C137" s="235"/>
      <c r="D137" s="235"/>
      <c r="E137" s="235"/>
      <c r="F137" s="235"/>
      <c r="G137" s="235"/>
      <c r="H137" s="235"/>
      <c r="I137" s="235"/>
      <c r="J137" s="235"/>
    </row>
    <row r="138" spans="1:10" x14ac:dyDescent="0.2">
      <c r="A138" s="235"/>
      <c r="B138" s="235"/>
      <c r="C138" s="235"/>
      <c r="D138" s="235"/>
      <c r="E138" s="235"/>
      <c r="F138" s="235"/>
      <c r="G138" s="235"/>
      <c r="H138" s="235"/>
      <c r="I138" s="235"/>
      <c r="J138" s="235"/>
    </row>
    <row r="139" spans="1:10" x14ac:dyDescent="0.2">
      <c r="A139" s="235"/>
      <c r="B139" s="235"/>
      <c r="C139" s="235"/>
      <c r="D139" s="235"/>
      <c r="E139" s="235"/>
      <c r="F139" s="235"/>
      <c r="G139" s="235"/>
      <c r="H139" s="235"/>
      <c r="I139" s="235"/>
      <c r="J139" s="235"/>
    </row>
    <row r="140" spans="1:10" x14ac:dyDescent="0.2">
      <c r="A140" s="235"/>
      <c r="B140" s="235"/>
      <c r="C140" s="235"/>
      <c r="D140" s="235"/>
      <c r="E140" s="235"/>
      <c r="F140" s="235"/>
      <c r="G140" s="235"/>
      <c r="H140" s="235"/>
      <c r="I140" s="235"/>
      <c r="J140" s="235"/>
    </row>
    <row r="141" spans="1:10" x14ac:dyDescent="0.2">
      <c r="A141" s="235"/>
      <c r="B141" s="235"/>
      <c r="C141" s="235"/>
      <c r="D141" s="235"/>
      <c r="E141" s="235"/>
      <c r="F141" s="235"/>
      <c r="G141" s="235"/>
      <c r="H141" s="235"/>
      <c r="I141" s="235"/>
      <c r="J141" s="235"/>
    </row>
    <row r="142" spans="1:10" x14ac:dyDescent="0.2">
      <c r="A142" s="235"/>
      <c r="B142" s="235"/>
      <c r="C142" s="235"/>
      <c r="D142" s="235"/>
      <c r="E142" s="235"/>
      <c r="F142" s="235"/>
      <c r="G142" s="235"/>
      <c r="H142" s="235"/>
      <c r="I142" s="235"/>
      <c r="J142" s="235"/>
    </row>
    <row r="143" spans="1:10" x14ac:dyDescent="0.2">
      <c r="A143" s="235"/>
      <c r="B143" s="235"/>
      <c r="C143" s="235"/>
      <c r="D143" s="235"/>
      <c r="E143" s="235"/>
      <c r="F143" s="235"/>
      <c r="G143" s="235"/>
      <c r="H143" s="235"/>
      <c r="I143" s="235"/>
      <c r="J143" s="235"/>
    </row>
    <row r="144" spans="1:10" x14ac:dyDescent="0.2">
      <c r="A144" s="235"/>
      <c r="B144" s="235"/>
      <c r="C144" s="235"/>
      <c r="D144" s="235"/>
      <c r="E144" s="235"/>
      <c r="F144" s="235"/>
      <c r="G144" s="235"/>
      <c r="H144" s="235"/>
      <c r="I144" s="235"/>
      <c r="J144" s="235"/>
    </row>
    <row r="145" spans="1:10" x14ac:dyDescent="0.2">
      <c r="A145" s="235"/>
      <c r="B145" s="235"/>
      <c r="C145" s="235"/>
      <c r="D145" s="235"/>
      <c r="E145" s="235"/>
      <c r="F145" s="235"/>
      <c r="G145" s="235"/>
      <c r="H145" s="235"/>
      <c r="I145" s="235"/>
      <c r="J145" s="235"/>
    </row>
    <row r="146" spans="1:10" x14ac:dyDescent="0.2">
      <c r="A146" s="235"/>
      <c r="B146" s="235"/>
      <c r="C146" s="235"/>
      <c r="D146" s="235"/>
      <c r="E146" s="235"/>
      <c r="F146" s="235"/>
      <c r="G146" s="235"/>
      <c r="H146" s="235"/>
      <c r="I146" s="235"/>
      <c r="J146" s="235"/>
    </row>
    <row r="147" spans="1:10" x14ac:dyDescent="0.2">
      <c r="A147" s="235"/>
      <c r="B147" s="235"/>
      <c r="C147" s="235"/>
      <c r="D147" s="235"/>
      <c r="E147" s="235"/>
      <c r="F147" s="235"/>
      <c r="G147" s="235"/>
      <c r="H147" s="235"/>
      <c r="I147" s="235"/>
      <c r="J147" s="235"/>
    </row>
    <row r="148" spans="1:10" x14ac:dyDescent="0.2">
      <c r="A148" s="235"/>
      <c r="B148" s="235"/>
      <c r="C148" s="235"/>
      <c r="D148" s="235"/>
      <c r="E148" s="235"/>
      <c r="F148" s="235"/>
      <c r="G148" s="235"/>
      <c r="H148" s="235"/>
      <c r="I148" s="235"/>
      <c r="J148" s="235"/>
    </row>
    <row r="149" spans="1:10" x14ac:dyDescent="0.2">
      <c r="A149" s="235"/>
      <c r="B149" s="235"/>
      <c r="C149" s="235"/>
      <c r="D149" s="235"/>
      <c r="E149" s="235"/>
      <c r="F149" s="235"/>
      <c r="G149" s="235"/>
      <c r="H149" s="235"/>
      <c r="I149" s="235"/>
      <c r="J149" s="235"/>
    </row>
    <row r="150" spans="1:10" x14ac:dyDescent="0.2">
      <c r="A150" s="235"/>
      <c r="B150" s="235"/>
      <c r="C150" s="235"/>
      <c r="D150" s="235"/>
      <c r="E150" s="235"/>
      <c r="F150" s="235"/>
      <c r="G150" s="235"/>
      <c r="H150" s="235"/>
      <c r="I150" s="235"/>
      <c r="J150" s="235"/>
    </row>
    <row r="151" spans="1:10" x14ac:dyDescent="0.2">
      <c r="A151" s="235"/>
      <c r="B151" s="235"/>
      <c r="C151" s="235"/>
      <c r="D151" s="235"/>
      <c r="E151" s="235"/>
      <c r="F151" s="235"/>
      <c r="G151" s="235"/>
      <c r="H151" s="235"/>
      <c r="I151" s="235"/>
      <c r="J151" s="235"/>
    </row>
    <row r="152" spans="1:10" x14ac:dyDescent="0.2">
      <c r="A152" s="235"/>
      <c r="B152" s="235"/>
      <c r="C152" s="235"/>
      <c r="D152" s="235"/>
      <c r="E152" s="235"/>
      <c r="F152" s="235"/>
      <c r="G152" s="235"/>
      <c r="H152" s="235"/>
      <c r="I152" s="235"/>
      <c r="J152" s="235"/>
    </row>
    <row r="153" spans="1:10" x14ac:dyDescent="0.2">
      <c r="A153" s="235"/>
      <c r="B153" s="235"/>
      <c r="C153" s="235"/>
      <c r="D153" s="235"/>
      <c r="E153" s="235"/>
      <c r="F153" s="235"/>
      <c r="G153" s="235"/>
      <c r="H153" s="235"/>
      <c r="I153" s="235"/>
      <c r="J153" s="235"/>
    </row>
    <row r="154" spans="1:10" x14ac:dyDescent="0.2">
      <c r="A154" s="235"/>
      <c r="B154" s="235"/>
      <c r="C154" s="235"/>
      <c r="D154" s="235"/>
      <c r="E154" s="235"/>
      <c r="F154" s="235"/>
      <c r="G154" s="235"/>
      <c r="H154" s="235"/>
      <c r="I154" s="235"/>
      <c r="J154" s="235"/>
    </row>
    <row r="155" spans="1:10" x14ac:dyDescent="0.2">
      <c r="A155" s="235"/>
      <c r="B155" s="235"/>
      <c r="C155" s="235"/>
      <c r="D155" s="235"/>
      <c r="E155" s="235"/>
      <c r="F155" s="235"/>
      <c r="G155" s="235"/>
      <c r="H155" s="235"/>
      <c r="I155" s="235"/>
      <c r="J155" s="235"/>
    </row>
    <row r="156" spans="1:10" x14ac:dyDescent="0.2">
      <c r="A156" s="235"/>
      <c r="B156" s="235"/>
      <c r="C156" s="235"/>
      <c r="D156" s="235"/>
      <c r="E156" s="235"/>
      <c r="F156" s="235"/>
      <c r="G156" s="235"/>
      <c r="H156" s="235"/>
      <c r="I156" s="235"/>
      <c r="J156" s="235"/>
    </row>
    <row r="157" spans="1:10" x14ac:dyDescent="0.2">
      <c r="A157" s="235"/>
      <c r="B157" s="235"/>
      <c r="C157" s="235"/>
      <c r="D157" s="235"/>
      <c r="E157" s="235"/>
      <c r="F157" s="235"/>
      <c r="G157" s="235"/>
      <c r="H157" s="235"/>
      <c r="I157" s="235"/>
      <c r="J157" s="235"/>
    </row>
    <row r="158" spans="1:10" x14ac:dyDescent="0.2">
      <c r="A158" s="235"/>
      <c r="B158" s="235"/>
      <c r="C158" s="235"/>
      <c r="D158" s="235"/>
      <c r="E158" s="235"/>
      <c r="F158" s="235"/>
      <c r="G158" s="235"/>
      <c r="H158" s="235"/>
      <c r="I158" s="235"/>
      <c r="J158" s="235"/>
    </row>
    <row r="159" spans="1:10" x14ac:dyDescent="0.2">
      <c r="A159" s="235"/>
      <c r="B159" s="235"/>
      <c r="C159" s="235"/>
      <c r="D159" s="235"/>
      <c r="E159" s="235"/>
      <c r="F159" s="235"/>
      <c r="G159" s="235"/>
      <c r="H159" s="235"/>
      <c r="I159" s="235"/>
      <c r="J159" s="235"/>
    </row>
    <row r="160" spans="1:10" x14ac:dyDescent="0.2">
      <c r="A160" s="235"/>
      <c r="B160" s="235"/>
      <c r="C160" s="235"/>
      <c r="D160" s="235"/>
      <c r="E160" s="235"/>
      <c r="F160" s="235"/>
      <c r="G160" s="235"/>
      <c r="H160" s="235"/>
      <c r="I160" s="235"/>
      <c r="J160" s="235"/>
    </row>
    <row r="161" spans="1:10" x14ac:dyDescent="0.2">
      <c r="A161" s="235"/>
      <c r="B161" s="235"/>
      <c r="C161" s="235"/>
      <c r="D161" s="235"/>
      <c r="E161" s="235"/>
      <c r="F161" s="235"/>
      <c r="G161" s="235"/>
      <c r="H161" s="235"/>
      <c r="I161" s="235"/>
      <c r="J161" s="235"/>
    </row>
    <row r="162" spans="1:10" x14ac:dyDescent="0.2">
      <c r="A162" s="235"/>
      <c r="B162" s="235"/>
      <c r="C162" s="235"/>
      <c r="D162" s="235"/>
      <c r="E162" s="235"/>
      <c r="F162" s="235"/>
      <c r="G162" s="235"/>
      <c r="H162" s="235"/>
      <c r="I162" s="235"/>
      <c r="J162" s="235"/>
    </row>
    <row r="163" spans="1:10" x14ac:dyDescent="0.2">
      <c r="A163" s="235"/>
      <c r="B163" s="235"/>
      <c r="C163" s="235"/>
      <c r="D163" s="235"/>
      <c r="E163" s="235"/>
      <c r="F163" s="235"/>
      <c r="G163" s="235"/>
      <c r="H163" s="235"/>
      <c r="I163" s="235"/>
      <c r="J163" s="235"/>
    </row>
    <row r="164" spans="1:10" x14ac:dyDescent="0.2">
      <c r="A164" s="235"/>
      <c r="B164" s="235"/>
      <c r="C164" s="235"/>
      <c r="D164" s="235"/>
      <c r="E164" s="235"/>
      <c r="F164" s="235"/>
      <c r="G164" s="235"/>
      <c r="H164" s="235"/>
      <c r="I164" s="235"/>
      <c r="J164" s="235"/>
    </row>
    <row r="165" spans="1:10" x14ac:dyDescent="0.2">
      <c r="A165" s="235"/>
      <c r="B165" s="235"/>
      <c r="C165" s="235"/>
      <c r="D165" s="235"/>
      <c r="E165" s="235"/>
      <c r="F165" s="235"/>
      <c r="G165" s="235"/>
      <c r="H165" s="235"/>
      <c r="I165" s="235"/>
      <c r="J165" s="235"/>
    </row>
    <row r="166" spans="1:10" x14ac:dyDescent="0.2">
      <c r="A166" s="235"/>
      <c r="B166" s="235"/>
      <c r="C166" s="235"/>
      <c r="D166" s="235"/>
      <c r="E166" s="235"/>
      <c r="F166" s="235"/>
      <c r="G166" s="235"/>
      <c r="H166" s="235"/>
      <c r="I166" s="235"/>
      <c r="J166" s="235"/>
    </row>
    <row r="167" spans="1:10" x14ac:dyDescent="0.2">
      <c r="A167" s="235"/>
      <c r="B167" s="235"/>
      <c r="C167" s="235"/>
      <c r="D167" s="235"/>
      <c r="E167" s="235"/>
      <c r="F167" s="235"/>
      <c r="G167" s="235"/>
      <c r="H167" s="235"/>
      <c r="I167" s="235"/>
      <c r="J167" s="235"/>
    </row>
    <row r="168" spans="1:10" x14ac:dyDescent="0.2">
      <c r="A168" s="235"/>
      <c r="B168" s="235"/>
      <c r="C168" s="235"/>
      <c r="D168" s="235"/>
      <c r="E168" s="235"/>
      <c r="F168" s="235"/>
      <c r="G168" s="235"/>
      <c r="H168" s="235"/>
      <c r="I168" s="235"/>
      <c r="J168" s="235"/>
    </row>
    <row r="169" spans="1:10" x14ac:dyDescent="0.2">
      <c r="A169" s="235"/>
      <c r="B169" s="235"/>
      <c r="C169" s="235"/>
      <c r="D169" s="235"/>
      <c r="E169" s="235"/>
      <c r="F169" s="235"/>
      <c r="G169" s="235"/>
      <c r="H169" s="235"/>
      <c r="I169" s="235"/>
      <c r="J169" s="235"/>
    </row>
    <row r="170" spans="1:10" x14ac:dyDescent="0.2">
      <c r="A170" s="235"/>
      <c r="B170" s="235"/>
      <c r="C170" s="235"/>
      <c r="D170" s="235"/>
      <c r="E170" s="235"/>
      <c r="F170" s="235"/>
      <c r="G170" s="235"/>
      <c r="H170" s="235"/>
      <c r="I170" s="235"/>
      <c r="J170" s="235"/>
    </row>
    <row r="171" spans="1:10" x14ac:dyDescent="0.2">
      <c r="A171" s="235"/>
      <c r="B171" s="235"/>
      <c r="C171" s="235"/>
      <c r="D171" s="235"/>
      <c r="E171" s="235"/>
      <c r="F171" s="235"/>
      <c r="G171" s="235"/>
      <c r="H171" s="235"/>
      <c r="I171" s="235"/>
      <c r="J171" s="235"/>
    </row>
    <row r="172" spans="1:10" x14ac:dyDescent="0.2">
      <c r="A172" s="235"/>
      <c r="B172" s="235"/>
      <c r="C172" s="235"/>
      <c r="D172" s="235"/>
      <c r="E172" s="235"/>
      <c r="F172" s="235"/>
      <c r="G172" s="235"/>
      <c r="H172" s="235"/>
      <c r="I172" s="235"/>
      <c r="J172" s="235"/>
    </row>
    <row r="173" spans="1:10" x14ac:dyDescent="0.2">
      <c r="A173" s="235"/>
      <c r="B173" s="235"/>
      <c r="C173" s="235"/>
      <c r="D173" s="235"/>
      <c r="E173" s="235"/>
      <c r="F173" s="235"/>
      <c r="G173" s="235"/>
      <c r="H173" s="235"/>
      <c r="I173" s="235"/>
      <c r="J173" s="235"/>
    </row>
    <row r="174" spans="1:10" x14ac:dyDescent="0.2">
      <c r="A174" s="235"/>
      <c r="B174" s="235"/>
      <c r="C174" s="235"/>
      <c r="D174" s="235"/>
      <c r="E174" s="235"/>
      <c r="F174" s="235"/>
      <c r="G174" s="235"/>
      <c r="H174" s="235"/>
      <c r="I174" s="235"/>
      <c r="J174" s="235"/>
    </row>
    <row r="175" spans="1:10" x14ac:dyDescent="0.2">
      <c r="A175" s="235"/>
      <c r="B175" s="235"/>
      <c r="C175" s="235"/>
      <c r="D175" s="235"/>
      <c r="E175" s="235"/>
      <c r="F175" s="235"/>
      <c r="G175" s="235"/>
      <c r="H175" s="235"/>
      <c r="I175" s="235"/>
      <c r="J175" s="235"/>
    </row>
    <row r="176" spans="1:10" x14ac:dyDescent="0.2">
      <c r="A176" s="235"/>
      <c r="B176" s="235"/>
      <c r="C176" s="235"/>
      <c r="D176" s="235"/>
      <c r="E176" s="235"/>
      <c r="F176" s="235"/>
      <c r="G176" s="235"/>
      <c r="H176" s="235"/>
      <c r="I176" s="235"/>
      <c r="J176" s="235"/>
    </row>
    <row r="177" spans="1:10" x14ac:dyDescent="0.2">
      <c r="A177" s="235"/>
      <c r="B177" s="235"/>
      <c r="C177" s="235"/>
      <c r="D177" s="235"/>
      <c r="E177" s="235"/>
      <c r="F177" s="235"/>
      <c r="G177" s="235"/>
      <c r="H177" s="235"/>
      <c r="I177" s="235"/>
      <c r="J177" s="235"/>
    </row>
    <row r="178" spans="1:10" x14ac:dyDescent="0.2">
      <c r="A178" s="235"/>
      <c r="B178" s="235"/>
      <c r="C178" s="235"/>
      <c r="D178" s="235"/>
      <c r="E178" s="235"/>
      <c r="F178" s="235"/>
      <c r="G178" s="235"/>
      <c r="H178" s="235"/>
      <c r="I178" s="235"/>
      <c r="J178" s="235"/>
    </row>
    <row r="179" spans="1:10" x14ac:dyDescent="0.2">
      <c r="A179" s="235"/>
      <c r="B179" s="235"/>
      <c r="C179" s="235"/>
      <c r="D179" s="235"/>
      <c r="E179" s="235"/>
      <c r="F179" s="235"/>
      <c r="G179" s="235"/>
      <c r="H179" s="235"/>
      <c r="I179" s="235"/>
      <c r="J179" s="235"/>
    </row>
    <row r="180" spans="1:10" x14ac:dyDescent="0.2">
      <c r="A180" s="235"/>
      <c r="B180" s="235"/>
      <c r="C180" s="235"/>
      <c r="D180" s="235"/>
      <c r="E180" s="235"/>
      <c r="F180" s="235"/>
      <c r="G180" s="235"/>
      <c r="H180" s="235"/>
      <c r="I180" s="235"/>
      <c r="J180" s="235"/>
    </row>
    <row r="181" spans="1:10" x14ac:dyDescent="0.2">
      <c r="A181" s="235"/>
      <c r="B181" s="235"/>
      <c r="C181" s="235"/>
      <c r="D181" s="235"/>
      <c r="E181" s="235"/>
      <c r="F181" s="235"/>
      <c r="G181" s="235"/>
      <c r="H181" s="235"/>
      <c r="I181" s="235"/>
      <c r="J181" s="235"/>
    </row>
    <row r="182" spans="1:10" x14ac:dyDescent="0.2">
      <c r="A182" s="235"/>
      <c r="B182" s="235"/>
      <c r="C182" s="235"/>
      <c r="D182" s="235"/>
      <c r="E182" s="235"/>
      <c r="F182" s="235"/>
      <c r="G182" s="235"/>
      <c r="H182" s="235"/>
      <c r="I182" s="235"/>
      <c r="J182" s="235"/>
    </row>
    <row r="183" spans="1:10" x14ac:dyDescent="0.2">
      <c r="A183" s="235"/>
      <c r="B183" s="235"/>
      <c r="C183" s="235"/>
      <c r="D183" s="235"/>
      <c r="E183" s="235"/>
      <c r="F183" s="235"/>
      <c r="G183" s="235"/>
      <c r="H183" s="235"/>
      <c r="I183" s="235"/>
      <c r="J183" s="235"/>
    </row>
    <row r="184" spans="1:10" x14ac:dyDescent="0.2">
      <c r="A184" s="235"/>
      <c r="B184" s="235"/>
      <c r="C184" s="235"/>
      <c r="D184" s="235"/>
      <c r="E184" s="235"/>
      <c r="F184" s="235"/>
      <c r="G184" s="235"/>
      <c r="H184" s="235"/>
      <c r="I184" s="235"/>
      <c r="J184" s="235"/>
    </row>
    <row r="185" spans="1:10" x14ac:dyDescent="0.2">
      <c r="A185" s="235"/>
      <c r="B185" s="235"/>
      <c r="C185" s="235"/>
      <c r="D185" s="235"/>
      <c r="E185" s="235"/>
      <c r="F185" s="235"/>
      <c r="G185" s="235"/>
      <c r="H185" s="235"/>
      <c r="I185" s="235"/>
      <c r="J185" s="235"/>
    </row>
    <row r="186" spans="1:10" x14ac:dyDescent="0.2">
      <c r="A186" s="235"/>
      <c r="B186" s="235"/>
      <c r="C186" s="235"/>
      <c r="D186" s="235"/>
      <c r="E186" s="235"/>
      <c r="F186" s="235"/>
      <c r="G186" s="235"/>
      <c r="H186" s="235"/>
      <c r="I186" s="235"/>
      <c r="J186" s="235"/>
    </row>
    <row r="187" spans="1:10" x14ac:dyDescent="0.2">
      <c r="A187" s="235"/>
      <c r="B187" s="235"/>
      <c r="C187" s="235"/>
      <c r="D187" s="235"/>
      <c r="E187" s="235"/>
      <c r="F187" s="235"/>
      <c r="G187" s="235"/>
      <c r="H187" s="235"/>
      <c r="I187" s="235"/>
      <c r="J187" s="235"/>
    </row>
    <row r="188" spans="1:10" x14ac:dyDescent="0.2">
      <c r="A188" s="235"/>
      <c r="B188" s="235"/>
      <c r="C188" s="235"/>
      <c r="D188" s="235"/>
      <c r="E188" s="235"/>
      <c r="F188" s="235"/>
      <c r="G188" s="235"/>
      <c r="H188" s="235"/>
      <c r="I188" s="235"/>
      <c r="J188" s="235"/>
    </row>
    <row r="189" spans="1:10" x14ac:dyDescent="0.2">
      <c r="A189" s="235"/>
      <c r="B189" s="235"/>
      <c r="C189" s="235"/>
      <c r="D189" s="235"/>
      <c r="E189" s="235"/>
      <c r="F189" s="235"/>
      <c r="G189" s="235"/>
      <c r="H189" s="235"/>
      <c r="I189" s="235"/>
      <c r="J189" s="235"/>
    </row>
    <row r="190" spans="1:10" x14ac:dyDescent="0.2">
      <c r="A190" s="235"/>
      <c r="B190" s="235"/>
      <c r="C190" s="235"/>
      <c r="D190" s="235"/>
      <c r="E190" s="235"/>
      <c r="F190" s="235"/>
      <c r="G190" s="235"/>
      <c r="H190" s="235"/>
      <c r="I190" s="235"/>
      <c r="J190" s="235"/>
    </row>
    <row r="191" spans="1:10" x14ac:dyDescent="0.2">
      <c r="A191" s="235"/>
      <c r="B191" s="235"/>
      <c r="C191" s="235"/>
      <c r="D191" s="235"/>
      <c r="E191" s="235"/>
      <c r="F191" s="235"/>
      <c r="G191" s="235"/>
      <c r="H191" s="235"/>
      <c r="I191" s="235"/>
      <c r="J191" s="235"/>
    </row>
  </sheetData>
  <sheetProtection sheet="1" objects="1" scenarios="1" selectLockedCells="1"/>
  <mergeCells count="50">
    <mergeCell ref="A60:A61"/>
    <mergeCell ref="B60:D61"/>
    <mergeCell ref="B30:B32"/>
    <mergeCell ref="B27:B29"/>
    <mergeCell ref="A42:A47"/>
    <mergeCell ref="A48:A53"/>
    <mergeCell ref="C3:E3"/>
    <mergeCell ref="C4:E4"/>
    <mergeCell ref="C5:E5"/>
    <mergeCell ref="C6:E6"/>
    <mergeCell ref="A54:A59"/>
    <mergeCell ref="B34:D34"/>
    <mergeCell ref="A21:A23"/>
    <mergeCell ref="B21:B23"/>
    <mergeCell ref="C21:C23"/>
    <mergeCell ref="B25:B26"/>
    <mergeCell ref="C25:E25"/>
    <mergeCell ref="C7:E7"/>
    <mergeCell ref="B40:D40"/>
    <mergeCell ref="B18:C19"/>
    <mergeCell ref="E34:F34"/>
    <mergeCell ref="J54:J59"/>
    <mergeCell ref="G4:J16"/>
    <mergeCell ref="H27:H29"/>
    <mergeCell ref="F27:G27"/>
    <mergeCell ref="F28:G28"/>
    <mergeCell ref="F29:G29"/>
    <mergeCell ref="G18:H19"/>
    <mergeCell ref="F26:G26"/>
    <mergeCell ref="H30:H32"/>
    <mergeCell ref="J18:J19"/>
    <mergeCell ref="J42:J47"/>
    <mergeCell ref="F30:G30"/>
    <mergeCell ref="F31:G31"/>
    <mergeCell ref="F32:G32"/>
    <mergeCell ref="F25:I25"/>
    <mergeCell ref="J40:J41"/>
    <mergeCell ref="G34:I34"/>
    <mergeCell ref="G40:I40"/>
    <mergeCell ref="E40:F40"/>
    <mergeCell ref="J48:J53"/>
    <mergeCell ref="G60:I61"/>
    <mergeCell ref="E60:F61"/>
    <mergeCell ref="I27:I32"/>
    <mergeCell ref="D18:F19"/>
    <mergeCell ref="E20:F20"/>
    <mergeCell ref="E21:F21"/>
    <mergeCell ref="E22:F22"/>
    <mergeCell ref="E23:F23"/>
    <mergeCell ref="I18:I19"/>
  </mergeCells>
  <phoneticPr fontId="2" type="noConversion"/>
  <conditionalFormatting sqref="C27:E32">
    <cfRule type="cellIs" dxfId="40" priority="1" stopIfTrue="1" operator="equal">
      <formula>""</formula>
    </cfRule>
    <cfRule type="cellIs" dxfId="39" priority="2" stopIfTrue="1" operator="greaterThan">
      <formula>$C$21</formula>
    </cfRule>
    <cfRule type="cellIs" dxfId="38" priority="3" stopIfTrue="1" operator="lessThan">
      <formula>$B$21</formula>
    </cfRule>
  </conditionalFormatting>
  <dataValidations count="2">
    <dataValidation type="list" allowBlank="1" showInputMessage="1" showErrorMessage="1" sqref="J21:J23">
      <formula1>YesOrNo</formula1>
    </dataValidation>
    <dataValidation type="list" allowBlank="1" showInputMessage="1" showErrorMessage="1" sqref="H27:H30 I27">
      <formula1>PassOrFail</formula1>
    </dataValidation>
  </dataValidations>
  <pageMargins left="0.78740157480314965" right="0.39370078740157483" top="0.59055118110236227" bottom="0.59055118110236227" header="0.39370078740157483" footer="0.39370078740157483"/>
  <pageSetup paperSize="9" scale="96" fitToHeight="3" orientation="portrait"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1"/>
  <sheetViews>
    <sheetView view="pageBreakPreview" zoomScale="80" zoomScaleNormal="80" zoomScaleSheetLayoutView="80" workbookViewId="0">
      <pane ySplit="32" topLeftCell="A33" activePane="bottomLeft" state="frozen"/>
      <selection activeCell="N47" sqref="N47:N52"/>
      <selection pane="bottomLeft" activeCell="N47" sqref="N47:N52"/>
    </sheetView>
  </sheetViews>
  <sheetFormatPr defaultRowHeight="12.75" x14ac:dyDescent="0.2"/>
  <cols>
    <col min="1" max="1" width="9.140625" style="245"/>
    <col min="2" max="2" width="9.85546875" style="245" bestFit="1" customWidth="1"/>
    <col min="3" max="7" width="9.140625" style="245"/>
    <col min="8" max="8" width="9.85546875" style="245" bestFit="1" customWidth="1"/>
    <col min="9" max="10" width="9.140625" style="245"/>
    <col min="11" max="16384" width="9.140625" style="235"/>
  </cols>
  <sheetData>
    <row r="1" spans="1:11" x14ac:dyDescent="0.2">
      <c r="A1" s="233" t="s">
        <v>909</v>
      </c>
      <c r="B1" s="234"/>
      <c r="C1" s="234"/>
      <c r="D1" s="234"/>
      <c r="E1" s="234"/>
      <c r="F1" s="234"/>
      <c r="G1" s="234"/>
      <c r="H1" s="234"/>
      <c r="I1" s="234"/>
      <c r="J1" s="234"/>
      <c r="K1" s="234"/>
    </row>
    <row r="2" spans="1:11" x14ac:dyDescent="0.2">
      <c r="A2" s="233"/>
      <c r="B2" s="234"/>
      <c r="C2" s="234"/>
      <c r="D2" s="234"/>
      <c r="E2" s="234"/>
      <c r="F2" s="234"/>
      <c r="G2" s="234"/>
      <c r="H2" s="234"/>
      <c r="I2" s="234"/>
      <c r="J2" s="234"/>
      <c r="K2" s="234"/>
    </row>
    <row r="3" spans="1:11" x14ac:dyDescent="0.2">
      <c r="A3" s="234" t="s">
        <v>241</v>
      </c>
      <c r="B3" s="234"/>
      <c r="C3" s="713"/>
      <c r="D3" s="713"/>
      <c r="E3" s="713"/>
      <c r="F3" s="234"/>
      <c r="G3" s="235" t="s">
        <v>671</v>
      </c>
      <c r="H3" s="235"/>
      <c r="I3" s="235"/>
      <c r="J3" s="235"/>
    </row>
    <row r="4" spans="1:11" x14ac:dyDescent="0.2">
      <c r="A4" s="234" t="s">
        <v>647</v>
      </c>
      <c r="B4" s="234"/>
      <c r="C4" s="714"/>
      <c r="D4" s="714"/>
      <c r="E4" s="714"/>
      <c r="F4" s="234"/>
      <c r="G4" s="761"/>
      <c r="H4" s="762"/>
      <c r="I4" s="762"/>
      <c r="J4" s="763"/>
    </row>
    <row r="5" spans="1:11" x14ac:dyDescent="0.2">
      <c r="A5" s="234" t="s">
        <v>247</v>
      </c>
      <c r="B5" s="234"/>
      <c r="C5" s="714"/>
      <c r="D5" s="714"/>
      <c r="E5" s="714"/>
      <c r="F5" s="234"/>
      <c r="G5" s="769"/>
      <c r="H5" s="770"/>
      <c r="I5" s="770"/>
      <c r="J5" s="771"/>
    </row>
    <row r="6" spans="1:11" x14ac:dyDescent="0.2">
      <c r="A6" s="234" t="s">
        <v>822</v>
      </c>
      <c r="B6" s="234"/>
      <c r="C6" s="714"/>
      <c r="D6" s="714"/>
      <c r="E6" s="714"/>
      <c r="F6" s="234"/>
      <c r="G6" s="769"/>
      <c r="H6" s="770"/>
      <c r="I6" s="770"/>
      <c r="J6" s="771"/>
    </row>
    <row r="7" spans="1:11" x14ac:dyDescent="0.2">
      <c r="A7" s="234" t="s">
        <v>309</v>
      </c>
      <c r="B7" s="234"/>
      <c r="C7" s="714"/>
      <c r="D7" s="714"/>
      <c r="E7" s="714"/>
      <c r="F7" s="234"/>
      <c r="G7" s="769"/>
      <c r="H7" s="770"/>
      <c r="I7" s="770"/>
      <c r="J7" s="771"/>
    </row>
    <row r="8" spans="1:11" x14ac:dyDescent="0.2">
      <c r="A8" s="234"/>
      <c r="B8" s="234"/>
      <c r="C8" s="234"/>
      <c r="D8" s="234"/>
      <c r="E8" s="234"/>
      <c r="F8" s="234"/>
      <c r="G8" s="769"/>
      <c r="H8" s="770"/>
      <c r="I8" s="770"/>
      <c r="J8" s="771"/>
    </row>
    <row r="9" spans="1:11" x14ac:dyDescent="0.2">
      <c r="A9" s="234"/>
      <c r="B9" s="234"/>
      <c r="C9" s="98" t="s">
        <v>304</v>
      </c>
      <c r="D9" s="236" t="s">
        <v>320</v>
      </c>
      <c r="E9" s="237" t="s">
        <v>306</v>
      </c>
      <c r="F9" s="234"/>
      <c r="G9" s="769"/>
      <c r="H9" s="770"/>
      <c r="I9" s="770"/>
      <c r="J9" s="771"/>
    </row>
    <row r="10" spans="1:11" x14ac:dyDescent="0.2">
      <c r="A10" s="234" t="s">
        <v>307</v>
      </c>
      <c r="B10" s="234"/>
      <c r="C10" s="255"/>
      <c r="D10" s="255"/>
      <c r="E10" s="255"/>
      <c r="F10" s="238" t="s">
        <v>342</v>
      </c>
      <c r="G10" s="769"/>
      <c r="H10" s="770"/>
      <c r="I10" s="770"/>
      <c r="J10" s="771"/>
    </row>
    <row r="11" spans="1:11" x14ac:dyDescent="0.2">
      <c r="A11" s="234" t="s">
        <v>308</v>
      </c>
      <c r="B11" s="234"/>
      <c r="C11" s="255"/>
      <c r="D11" s="255"/>
      <c r="E11" s="255"/>
      <c r="F11" s="234" t="s">
        <v>249</v>
      </c>
      <c r="G11" s="769"/>
      <c r="H11" s="770"/>
      <c r="I11" s="770"/>
      <c r="J11" s="771"/>
    </row>
    <row r="12" spans="1:11" x14ac:dyDescent="0.2">
      <c r="A12" s="234" t="s">
        <v>251</v>
      </c>
      <c r="B12" s="234"/>
      <c r="C12" s="255"/>
      <c r="D12" s="255"/>
      <c r="E12" s="255"/>
      <c r="F12" s="238" t="s">
        <v>246</v>
      </c>
      <c r="G12" s="769"/>
      <c r="H12" s="770"/>
      <c r="I12" s="770"/>
      <c r="J12" s="771"/>
    </row>
    <row r="13" spans="1:11" x14ac:dyDescent="0.2">
      <c r="A13" s="234" t="s">
        <v>310</v>
      </c>
      <c r="B13" s="234"/>
      <c r="C13" s="255"/>
      <c r="D13" s="255"/>
      <c r="E13" s="255"/>
      <c r="F13" s="238" t="s">
        <v>246</v>
      </c>
      <c r="G13" s="769"/>
      <c r="H13" s="770"/>
      <c r="I13" s="770"/>
      <c r="J13" s="771"/>
    </row>
    <row r="14" spans="1:11" x14ac:dyDescent="0.2">
      <c r="A14" s="234" t="s">
        <v>311</v>
      </c>
      <c r="B14" s="234"/>
      <c r="C14" s="255"/>
      <c r="D14" s="255"/>
      <c r="E14" s="255"/>
      <c r="F14" s="234" t="s">
        <v>249</v>
      </c>
      <c r="G14" s="769"/>
      <c r="H14" s="770"/>
      <c r="I14" s="770"/>
      <c r="J14" s="771"/>
    </row>
    <row r="15" spans="1:11" x14ac:dyDescent="0.2">
      <c r="A15" s="234" t="s">
        <v>252</v>
      </c>
      <c r="B15" s="234"/>
      <c r="C15" s="255"/>
      <c r="D15" s="255"/>
      <c r="E15" s="255"/>
      <c r="F15" s="234" t="s">
        <v>253</v>
      </c>
      <c r="G15" s="769"/>
      <c r="H15" s="770"/>
      <c r="I15" s="770"/>
      <c r="J15" s="771"/>
    </row>
    <row r="16" spans="1:11" x14ac:dyDescent="0.2">
      <c r="A16" s="234" t="s">
        <v>254</v>
      </c>
      <c r="B16" s="234"/>
      <c r="C16" s="255"/>
      <c r="D16" s="255"/>
      <c r="E16" s="255"/>
      <c r="F16" s="239" t="s">
        <v>255</v>
      </c>
      <c r="G16" s="764"/>
      <c r="H16" s="765"/>
      <c r="I16" s="765"/>
      <c r="J16" s="766"/>
    </row>
    <row r="17" spans="1:11" x14ac:dyDescent="0.2">
      <c r="A17" s="234"/>
      <c r="B17" s="234"/>
      <c r="C17" s="240"/>
      <c r="D17" s="240"/>
      <c r="E17" s="240"/>
      <c r="F17" s="239"/>
      <c r="G17" s="235"/>
      <c r="H17" s="235"/>
      <c r="I17" s="235"/>
      <c r="J17" s="235"/>
    </row>
    <row r="18" spans="1:11" ht="15.75" customHeight="1" x14ac:dyDescent="0.2">
      <c r="A18" s="195" t="s">
        <v>312</v>
      </c>
      <c r="B18" s="715" t="s">
        <v>313</v>
      </c>
      <c r="C18" s="716"/>
      <c r="D18" s="767" t="s">
        <v>272</v>
      </c>
      <c r="E18" s="767"/>
      <c r="F18" s="767"/>
      <c r="G18" s="715" t="s">
        <v>509</v>
      </c>
      <c r="H18" s="716"/>
      <c r="I18" s="508" t="s">
        <v>360</v>
      </c>
      <c r="J18" s="508" t="s">
        <v>361</v>
      </c>
    </row>
    <row r="19" spans="1:11" x14ac:dyDescent="0.2">
      <c r="A19" s="196" t="s">
        <v>314</v>
      </c>
      <c r="B19" s="717"/>
      <c r="C19" s="718"/>
      <c r="D19" s="767"/>
      <c r="E19" s="767"/>
      <c r="F19" s="767"/>
      <c r="G19" s="717"/>
      <c r="H19" s="718"/>
      <c r="I19" s="508"/>
      <c r="J19" s="508"/>
    </row>
    <row r="20" spans="1:11" ht="15.75" x14ac:dyDescent="0.2">
      <c r="A20" s="196" t="s">
        <v>315</v>
      </c>
      <c r="B20" s="196" t="s">
        <v>263</v>
      </c>
      <c r="C20" s="196" t="s">
        <v>264</v>
      </c>
      <c r="D20" s="98" t="s">
        <v>261</v>
      </c>
      <c r="E20" s="767" t="s">
        <v>274</v>
      </c>
      <c r="F20" s="767"/>
      <c r="G20" s="241" t="s">
        <v>330</v>
      </c>
      <c r="H20" s="196" t="s">
        <v>273</v>
      </c>
      <c r="I20" s="182" t="s">
        <v>508</v>
      </c>
      <c r="J20" s="98" t="s">
        <v>474</v>
      </c>
    </row>
    <row r="21" spans="1:11" x14ac:dyDescent="0.2">
      <c r="A21" s="739"/>
      <c r="B21" s="792"/>
      <c r="C21" s="792"/>
      <c r="D21" s="98">
        <v>1</v>
      </c>
      <c r="E21" s="768"/>
      <c r="F21" s="768"/>
      <c r="G21" s="256"/>
      <c r="H21" s="256"/>
      <c r="I21" s="246" t="str">
        <f>IF(I36="","",(I36-D36))</f>
        <v/>
      </c>
      <c r="J21" s="255"/>
    </row>
    <row r="22" spans="1:11" x14ac:dyDescent="0.2">
      <c r="A22" s="740"/>
      <c r="B22" s="793"/>
      <c r="C22" s="793"/>
      <c r="D22" s="98">
        <v>2</v>
      </c>
      <c r="E22" s="768"/>
      <c r="F22" s="768"/>
      <c r="G22" s="256"/>
      <c r="H22" s="256"/>
      <c r="I22" s="247" t="str">
        <f>IF(I37="","",(I37-D37))</f>
        <v/>
      </c>
      <c r="J22" s="255"/>
    </row>
    <row r="23" spans="1:11" x14ac:dyDescent="0.2">
      <c r="A23" s="741"/>
      <c r="B23" s="794"/>
      <c r="C23" s="794"/>
      <c r="D23" s="98">
        <v>3</v>
      </c>
      <c r="E23" s="768"/>
      <c r="F23" s="768"/>
      <c r="G23" s="256"/>
      <c r="H23" s="256"/>
      <c r="I23" s="248" t="str">
        <f>IF(I38="","",(I38-D38))</f>
        <v/>
      </c>
      <c r="J23" s="255"/>
    </row>
    <row r="24" spans="1:11" ht="13.5" thickBot="1" x14ac:dyDescent="0.25">
      <c r="A24" s="234"/>
      <c r="B24" s="234"/>
      <c r="C24" s="234"/>
      <c r="D24" s="234"/>
      <c r="E24" s="234"/>
      <c r="F24" s="234"/>
      <c r="G24" s="234"/>
      <c r="H24" s="234"/>
      <c r="I24" s="234"/>
      <c r="J24" s="234"/>
      <c r="K24" s="234"/>
    </row>
    <row r="25" spans="1:11" x14ac:dyDescent="0.2">
      <c r="A25" s="195" t="s">
        <v>296</v>
      </c>
      <c r="B25" s="778" t="s">
        <v>316</v>
      </c>
      <c r="C25" s="735" t="s">
        <v>278</v>
      </c>
      <c r="D25" s="776"/>
      <c r="E25" s="783"/>
      <c r="F25" s="780" t="s">
        <v>288</v>
      </c>
      <c r="G25" s="781"/>
      <c r="H25" s="781"/>
      <c r="I25" s="782"/>
      <c r="J25" s="235"/>
    </row>
    <row r="26" spans="1:11" x14ac:dyDescent="0.2">
      <c r="A26" s="196" t="s">
        <v>261</v>
      </c>
      <c r="B26" s="791"/>
      <c r="C26" s="98" t="s">
        <v>320</v>
      </c>
      <c r="D26" s="198" t="s">
        <v>306</v>
      </c>
      <c r="E26" s="242" t="s">
        <v>716</v>
      </c>
      <c r="F26" s="777" t="s">
        <v>266</v>
      </c>
      <c r="G26" s="736"/>
      <c r="H26" s="98" t="s">
        <v>316</v>
      </c>
      <c r="I26" s="99" t="s">
        <v>317</v>
      </c>
      <c r="J26" s="235"/>
    </row>
    <row r="27" spans="1:11" x14ac:dyDescent="0.2">
      <c r="A27" s="98">
        <v>1</v>
      </c>
      <c r="B27" s="778">
        <v>1</v>
      </c>
      <c r="C27" s="249" t="str">
        <f>IF(E36="","",E36-B36)</f>
        <v/>
      </c>
      <c r="D27" s="250" t="str">
        <f>IF(G36="","",IF(J21="","",IF(J21="Yes","",G36-B36)))</f>
        <v/>
      </c>
      <c r="E27" s="250" t="str">
        <f>IF(I21="","",IF(J21="","",IF(J21="No","",(G36-B36)-I21)))</f>
        <v/>
      </c>
      <c r="F27" s="775"/>
      <c r="G27" s="738"/>
      <c r="H27" s="787"/>
      <c r="I27" s="785"/>
      <c r="J27" s="235"/>
    </row>
    <row r="28" spans="1:11" x14ac:dyDescent="0.2">
      <c r="A28" s="98">
        <v>2</v>
      </c>
      <c r="B28" s="779"/>
      <c r="C28" s="228" t="str">
        <f>IF(E37="","",E37-B37)</f>
        <v/>
      </c>
      <c r="D28" s="251" t="str">
        <f>IF(G37="","",IF(J22="","",IF(J22="Yes","",G37-B37)))</f>
        <v/>
      </c>
      <c r="E28" s="251" t="str">
        <f>IF(I22="","",IF(J22="","",IF(J22="No","",(G37-B37)-I22)))</f>
        <v/>
      </c>
      <c r="F28" s="775"/>
      <c r="G28" s="738"/>
      <c r="H28" s="787"/>
      <c r="I28" s="785"/>
      <c r="J28" s="235"/>
    </row>
    <row r="29" spans="1:11" x14ac:dyDescent="0.2">
      <c r="A29" s="195">
        <v>3</v>
      </c>
      <c r="B29" s="779"/>
      <c r="C29" s="230" t="str">
        <f>IF(E38="","",E38-B38)</f>
        <v/>
      </c>
      <c r="D29" s="252" t="str">
        <f>IF(G38="","",IF(J23="","",IF(J23="Yes","",G38-B38)))</f>
        <v/>
      </c>
      <c r="E29" s="252" t="str">
        <f>IF(I23="","",IF(J23="","",IF(J23="No","",(G38-B38)-I23)))</f>
        <v/>
      </c>
      <c r="F29" s="775"/>
      <c r="G29" s="738"/>
      <c r="H29" s="787"/>
      <c r="I29" s="785"/>
      <c r="J29" s="235"/>
    </row>
    <row r="30" spans="1:11" x14ac:dyDescent="0.2">
      <c r="A30" s="98">
        <v>1</v>
      </c>
      <c r="B30" s="778">
        <v>2</v>
      </c>
      <c r="C30" s="225" t="str">
        <f>IF(F36="","",F36-C36)</f>
        <v/>
      </c>
      <c r="D30" s="253" t="str">
        <f>IF(H36="","",IF(J21="","",IF(J21="Yes","",H36-C36)))</f>
        <v/>
      </c>
      <c r="E30" s="253" t="str">
        <f>IF(I21="","",IF(J21="","",IF(J21="No","",H36-C36-I21)))</f>
        <v/>
      </c>
      <c r="F30" s="775"/>
      <c r="G30" s="738"/>
      <c r="H30" s="787"/>
      <c r="I30" s="785"/>
      <c r="J30" s="235"/>
    </row>
    <row r="31" spans="1:11" x14ac:dyDescent="0.2">
      <c r="A31" s="98">
        <v>2</v>
      </c>
      <c r="B31" s="779"/>
      <c r="C31" s="249" t="str">
        <f>IF(F37="","",F37-C37)</f>
        <v/>
      </c>
      <c r="D31" s="251" t="str">
        <f>IF(H37="","",IF(J22="","",IF(J22="Yes","",H37-C37)))</f>
        <v/>
      </c>
      <c r="E31" s="251" t="str">
        <f>IF(I22="","",IF(J22="","",IF(J22="No","",H37-C37-I22)))</f>
        <v/>
      </c>
      <c r="F31" s="775"/>
      <c r="G31" s="738"/>
      <c r="H31" s="787"/>
      <c r="I31" s="785"/>
      <c r="J31" s="235"/>
    </row>
    <row r="32" spans="1:11" ht="13.5" thickBot="1" x14ac:dyDescent="0.25">
      <c r="A32" s="98">
        <v>3</v>
      </c>
      <c r="B32" s="791"/>
      <c r="C32" s="254" t="str">
        <f>IF(F38="","",F38-C38)</f>
        <v/>
      </c>
      <c r="D32" s="252" t="str">
        <f>IF(H38="","",IF(J23="","",IF(J23="Yes","",H38-C38)))</f>
        <v/>
      </c>
      <c r="E32" s="252" t="str">
        <f>IF(I23="","",IF(J23="","",IF(J23="No","",H38-C38-I23)))</f>
        <v/>
      </c>
      <c r="F32" s="789"/>
      <c r="G32" s="790"/>
      <c r="H32" s="788"/>
      <c r="I32" s="786"/>
      <c r="J32" s="235"/>
    </row>
    <row r="33" spans="1:11" x14ac:dyDescent="0.2">
      <c r="A33" s="243"/>
      <c r="B33" s="234"/>
      <c r="C33" s="234"/>
      <c r="D33" s="234"/>
      <c r="E33" s="234"/>
      <c r="F33" s="234"/>
      <c r="G33" s="234"/>
      <c r="H33" s="234"/>
      <c r="I33" s="234"/>
      <c r="J33" s="234"/>
      <c r="K33" s="234"/>
    </row>
    <row r="34" spans="1:11" ht="15.75" x14ac:dyDescent="0.2">
      <c r="A34" s="195" t="s">
        <v>296</v>
      </c>
      <c r="B34" s="736" t="s">
        <v>343</v>
      </c>
      <c r="C34" s="767"/>
      <c r="D34" s="767"/>
      <c r="E34" s="552" t="s">
        <v>365</v>
      </c>
      <c r="F34" s="552"/>
      <c r="G34" s="767" t="s">
        <v>344</v>
      </c>
      <c r="H34" s="767"/>
      <c r="I34" s="767"/>
      <c r="J34" s="244"/>
    </row>
    <row r="35" spans="1:11" x14ac:dyDescent="0.2">
      <c r="A35" s="196" t="s">
        <v>261</v>
      </c>
      <c r="B35" s="199" t="s">
        <v>284</v>
      </c>
      <c r="C35" s="195" t="s">
        <v>295</v>
      </c>
      <c r="D35" s="195" t="s">
        <v>318</v>
      </c>
      <c r="E35" s="195" t="s">
        <v>284</v>
      </c>
      <c r="F35" s="195" t="s">
        <v>295</v>
      </c>
      <c r="G35" s="195" t="s">
        <v>284</v>
      </c>
      <c r="H35" s="195" t="s">
        <v>295</v>
      </c>
      <c r="I35" s="195" t="s">
        <v>318</v>
      </c>
      <c r="J35" s="235"/>
    </row>
    <row r="36" spans="1:11" x14ac:dyDescent="0.2">
      <c r="A36" s="196">
        <v>1</v>
      </c>
      <c r="B36" s="225" t="str">
        <f t="shared" ref="B36:I36" si="0">IF(B47="","",(AVERAGE(B42:B47)))</f>
        <v/>
      </c>
      <c r="C36" s="226" t="str">
        <f t="shared" si="0"/>
        <v/>
      </c>
      <c r="D36" s="226" t="str">
        <f t="shared" si="0"/>
        <v/>
      </c>
      <c r="E36" s="226" t="str">
        <f t="shared" si="0"/>
        <v/>
      </c>
      <c r="F36" s="226" t="str">
        <f t="shared" si="0"/>
        <v/>
      </c>
      <c r="G36" s="226" t="str">
        <f t="shared" si="0"/>
        <v/>
      </c>
      <c r="H36" s="226" t="str">
        <f t="shared" si="0"/>
        <v/>
      </c>
      <c r="I36" s="227" t="str">
        <f t="shared" si="0"/>
        <v/>
      </c>
      <c r="J36" s="235"/>
    </row>
    <row r="37" spans="1:11" x14ac:dyDescent="0.2">
      <c r="A37" s="98">
        <v>2</v>
      </c>
      <c r="B37" s="228" t="str">
        <f t="shared" ref="B37:I37" si="1">IF(B53="","",(AVERAGE(B48:B53)))</f>
        <v/>
      </c>
      <c r="C37" s="197" t="str">
        <f t="shared" si="1"/>
        <v/>
      </c>
      <c r="D37" s="197" t="str">
        <f t="shared" si="1"/>
        <v/>
      </c>
      <c r="E37" s="197" t="str">
        <f t="shared" si="1"/>
        <v/>
      </c>
      <c r="F37" s="197" t="str">
        <f t="shared" si="1"/>
        <v/>
      </c>
      <c r="G37" s="197" t="str">
        <f t="shared" si="1"/>
        <v/>
      </c>
      <c r="H37" s="197" t="str">
        <f t="shared" si="1"/>
        <v/>
      </c>
      <c r="I37" s="229" t="str">
        <f t="shared" si="1"/>
        <v/>
      </c>
      <c r="J37" s="235"/>
    </row>
    <row r="38" spans="1:11" x14ac:dyDescent="0.2">
      <c r="A38" s="98">
        <v>3</v>
      </c>
      <c r="B38" s="230" t="str">
        <f t="shared" ref="B38:I38" si="2">IF(B59="","",(AVERAGE(B54:B59)))</f>
        <v/>
      </c>
      <c r="C38" s="231" t="str">
        <f t="shared" si="2"/>
        <v/>
      </c>
      <c r="D38" s="231" t="str">
        <f t="shared" si="2"/>
        <v/>
      </c>
      <c r="E38" s="231" t="str">
        <f t="shared" si="2"/>
        <v/>
      </c>
      <c r="F38" s="231" t="str">
        <f t="shared" si="2"/>
        <v/>
      </c>
      <c r="G38" s="231" t="str">
        <f t="shared" si="2"/>
        <v/>
      </c>
      <c r="H38" s="231" t="str">
        <f t="shared" si="2"/>
        <v/>
      </c>
      <c r="I38" s="232" t="str">
        <f t="shared" si="2"/>
        <v/>
      </c>
      <c r="J38" s="235"/>
    </row>
    <row r="39" spans="1:11" x14ac:dyDescent="0.2">
      <c r="A39" s="243"/>
      <c r="B39" s="234"/>
      <c r="C39" s="234"/>
      <c r="D39" s="234"/>
      <c r="E39" s="234"/>
      <c r="F39" s="234"/>
      <c r="G39" s="235"/>
      <c r="H39" s="234"/>
      <c r="I39" s="234"/>
      <c r="J39" s="234"/>
    </row>
    <row r="40" spans="1:11" ht="15.75" x14ac:dyDescent="0.2">
      <c r="A40" s="195" t="s">
        <v>296</v>
      </c>
      <c r="B40" s="735" t="s">
        <v>345</v>
      </c>
      <c r="C40" s="776"/>
      <c r="D40" s="736"/>
      <c r="E40" s="552" t="s">
        <v>364</v>
      </c>
      <c r="F40" s="552"/>
      <c r="G40" s="735" t="s">
        <v>346</v>
      </c>
      <c r="H40" s="776"/>
      <c r="I40" s="736"/>
      <c r="J40" s="784" t="s">
        <v>266</v>
      </c>
    </row>
    <row r="41" spans="1:11" x14ac:dyDescent="0.2">
      <c r="A41" s="196" t="s">
        <v>261</v>
      </c>
      <c r="B41" s="98" t="s">
        <v>284</v>
      </c>
      <c r="C41" s="98" t="s">
        <v>295</v>
      </c>
      <c r="D41" s="98" t="s">
        <v>318</v>
      </c>
      <c r="E41" s="98" t="s">
        <v>284</v>
      </c>
      <c r="F41" s="98" t="s">
        <v>295</v>
      </c>
      <c r="G41" s="98" t="s">
        <v>284</v>
      </c>
      <c r="H41" s="98" t="s">
        <v>295</v>
      </c>
      <c r="I41" s="98" t="s">
        <v>318</v>
      </c>
      <c r="J41" s="784"/>
    </row>
    <row r="42" spans="1:11" x14ac:dyDescent="0.2">
      <c r="A42" s="767">
        <v>1</v>
      </c>
      <c r="B42" s="257"/>
      <c r="C42" s="257"/>
      <c r="D42" s="257"/>
      <c r="E42" s="257"/>
      <c r="F42" s="257"/>
      <c r="G42" s="257"/>
      <c r="H42" s="257"/>
      <c r="I42" s="257"/>
      <c r="J42" s="772"/>
    </row>
    <row r="43" spans="1:11" x14ac:dyDescent="0.2">
      <c r="A43" s="767"/>
      <c r="B43" s="257"/>
      <c r="C43" s="257"/>
      <c r="D43" s="257"/>
      <c r="E43" s="257"/>
      <c r="F43" s="257"/>
      <c r="G43" s="257"/>
      <c r="H43" s="257"/>
      <c r="I43" s="257"/>
      <c r="J43" s="773"/>
    </row>
    <row r="44" spans="1:11" x14ac:dyDescent="0.2">
      <c r="A44" s="767"/>
      <c r="B44" s="257"/>
      <c r="C44" s="257"/>
      <c r="D44" s="257"/>
      <c r="E44" s="257"/>
      <c r="F44" s="257"/>
      <c r="G44" s="257"/>
      <c r="H44" s="257"/>
      <c r="I44" s="257"/>
      <c r="J44" s="773"/>
    </row>
    <row r="45" spans="1:11" x14ac:dyDescent="0.2">
      <c r="A45" s="767"/>
      <c r="B45" s="257"/>
      <c r="C45" s="257"/>
      <c r="D45" s="257"/>
      <c r="E45" s="257"/>
      <c r="F45" s="257"/>
      <c r="G45" s="257"/>
      <c r="H45" s="257"/>
      <c r="I45" s="257"/>
      <c r="J45" s="773"/>
    </row>
    <row r="46" spans="1:11" x14ac:dyDescent="0.2">
      <c r="A46" s="767"/>
      <c r="B46" s="257"/>
      <c r="C46" s="257"/>
      <c r="D46" s="257"/>
      <c r="E46" s="257"/>
      <c r="F46" s="257"/>
      <c r="G46" s="257"/>
      <c r="H46" s="257"/>
      <c r="I46" s="257"/>
      <c r="J46" s="773"/>
    </row>
    <row r="47" spans="1:11" x14ac:dyDescent="0.2">
      <c r="A47" s="767"/>
      <c r="B47" s="257"/>
      <c r="C47" s="257"/>
      <c r="D47" s="257"/>
      <c r="E47" s="257"/>
      <c r="F47" s="257"/>
      <c r="G47" s="257"/>
      <c r="H47" s="257"/>
      <c r="I47" s="257"/>
      <c r="J47" s="774"/>
    </row>
    <row r="48" spans="1:11" x14ac:dyDescent="0.2">
      <c r="A48" s="767">
        <v>2</v>
      </c>
      <c r="B48" s="257"/>
      <c r="C48" s="257"/>
      <c r="D48" s="257"/>
      <c r="E48" s="257"/>
      <c r="F48" s="257"/>
      <c r="G48" s="257"/>
      <c r="H48" s="257"/>
      <c r="I48" s="257"/>
      <c r="J48" s="772"/>
    </row>
    <row r="49" spans="1:10" x14ac:dyDescent="0.2">
      <c r="A49" s="767"/>
      <c r="B49" s="257"/>
      <c r="C49" s="257"/>
      <c r="D49" s="257"/>
      <c r="E49" s="257"/>
      <c r="F49" s="257"/>
      <c r="G49" s="257"/>
      <c r="H49" s="257"/>
      <c r="I49" s="257"/>
      <c r="J49" s="773"/>
    </row>
    <row r="50" spans="1:10" x14ac:dyDescent="0.2">
      <c r="A50" s="767"/>
      <c r="B50" s="257"/>
      <c r="C50" s="257"/>
      <c r="D50" s="257"/>
      <c r="E50" s="257"/>
      <c r="F50" s="257"/>
      <c r="G50" s="257"/>
      <c r="H50" s="257"/>
      <c r="I50" s="257"/>
      <c r="J50" s="773"/>
    </row>
    <row r="51" spans="1:10" x14ac:dyDescent="0.2">
      <c r="A51" s="767"/>
      <c r="B51" s="257"/>
      <c r="C51" s="257"/>
      <c r="D51" s="257"/>
      <c r="E51" s="257"/>
      <c r="F51" s="257"/>
      <c r="G51" s="257"/>
      <c r="H51" s="257"/>
      <c r="I51" s="257"/>
      <c r="J51" s="773"/>
    </row>
    <row r="52" spans="1:10" x14ac:dyDescent="0.2">
      <c r="A52" s="767"/>
      <c r="B52" s="257"/>
      <c r="C52" s="257"/>
      <c r="D52" s="257"/>
      <c r="E52" s="257"/>
      <c r="F52" s="257"/>
      <c r="G52" s="257"/>
      <c r="H52" s="257"/>
      <c r="I52" s="257"/>
      <c r="J52" s="773"/>
    </row>
    <row r="53" spans="1:10" x14ac:dyDescent="0.2">
      <c r="A53" s="767"/>
      <c r="B53" s="257"/>
      <c r="C53" s="257"/>
      <c r="D53" s="257"/>
      <c r="E53" s="257"/>
      <c r="F53" s="257"/>
      <c r="G53" s="257"/>
      <c r="H53" s="257"/>
      <c r="I53" s="257"/>
      <c r="J53" s="774"/>
    </row>
    <row r="54" spans="1:10" x14ac:dyDescent="0.2">
      <c r="A54" s="767">
        <v>3</v>
      </c>
      <c r="B54" s="257"/>
      <c r="C54" s="257"/>
      <c r="D54" s="257"/>
      <c r="E54" s="257"/>
      <c r="F54" s="257"/>
      <c r="G54" s="257"/>
      <c r="H54" s="257"/>
      <c r="I54" s="257"/>
      <c r="J54" s="772"/>
    </row>
    <row r="55" spans="1:10" x14ac:dyDescent="0.2">
      <c r="A55" s="767"/>
      <c r="B55" s="257"/>
      <c r="C55" s="257"/>
      <c r="D55" s="257"/>
      <c r="E55" s="257"/>
      <c r="F55" s="257"/>
      <c r="G55" s="257"/>
      <c r="H55" s="257"/>
      <c r="I55" s="257"/>
      <c r="J55" s="773"/>
    </row>
    <row r="56" spans="1:10" x14ac:dyDescent="0.2">
      <c r="A56" s="767"/>
      <c r="B56" s="257"/>
      <c r="C56" s="257"/>
      <c r="D56" s="257"/>
      <c r="E56" s="257"/>
      <c r="F56" s="257"/>
      <c r="G56" s="257"/>
      <c r="H56" s="257"/>
      <c r="I56" s="257"/>
      <c r="J56" s="773"/>
    </row>
    <row r="57" spans="1:10" x14ac:dyDescent="0.2">
      <c r="A57" s="767"/>
      <c r="B57" s="257"/>
      <c r="C57" s="257"/>
      <c r="D57" s="257"/>
      <c r="E57" s="257"/>
      <c r="F57" s="257"/>
      <c r="G57" s="257"/>
      <c r="H57" s="257"/>
      <c r="I57" s="257"/>
      <c r="J57" s="773"/>
    </row>
    <row r="58" spans="1:10" x14ac:dyDescent="0.2">
      <c r="A58" s="767"/>
      <c r="B58" s="257"/>
      <c r="C58" s="257"/>
      <c r="D58" s="257"/>
      <c r="E58" s="257"/>
      <c r="F58" s="257"/>
      <c r="G58" s="257"/>
      <c r="H58" s="257"/>
      <c r="I58" s="257"/>
      <c r="J58" s="773"/>
    </row>
    <row r="59" spans="1:10" x14ac:dyDescent="0.2">
      <c r="A59" s="767"/>
      <c r="B59" s="257"/>
      <c r="C59" s="257"/>
      <c r="D59" s="257"/>
      <c r="E59" s="257"/>
      <c r="F59" s="257"/>
      <c r="G59" s="257"/>
      <c r="H59" s="257"/>
      <c r="I59" s="257"/>
      <c r="J59" s="774"/>
    </row>
    <row r="60" spans="1:10" x14ac:dyDescent="0.2">
      <c r="A60" s="778" t="s">
        <v>266</v>
      </c>
      <c r="B60" s="761"/>
      <c r="C60" s="762"/>
      <c r="D60" s="763"/>
      <c r="E60" s="761"/>
      <c r="F60" s="763"/>
      <c r="G60" s="761"/>
      <c r="H60" s="762"/>
      <c r="I60" s="763"/>
      <c r="J60" s="235"/>
    </row>
    <row r="61" spans="1:10" x14ac:dyDescent="0.2">
      <c r="A61" s="791"/>
      <c r="B61" s="764"/>
      <c r="C61" s="765"/>
      <c r="D61" s="766"/>
      <c r="E61" s="764"/>
      <c r="F61" s="766"/>
      <c r="G61" s="764"/>
      <c r="H61" s="765"/>
      <c r="I61" s="766"/>
      <c r="J61" s="235"/>
    </row>
    <row r="62" spans="1:10" x14ac:dyDescent="0.2">
      <c r="A62" s="235"/>
      <c r="B62" s="235"/>
      <c r="C62" s="235"/>
      <c r="D62" s="235"/>
      <c r="E62" s="235"/>
      <c r="F62" s="235"/>
      <c r="G62" s="235"/>
      <c r="H62" s="235"/>
      <c r="I62" s="235"/>
      <c r="J62" s="235"/>
    </row>
    <row r="63" spans="1:10" x14ac:dyDescent="0.2">
      <c r="A63" s="235"/>
      <c r="B63" s="235"/>
      <c r="C63" s="235"/>
      <c r="D63" s="235"/>
      <c r="E63" s="235"/>
      <c r="F63" s="235"/>
      <c r="G63" s="235"/>
      <c r="H63" s="235"/>
      <c r="I63" s="235"/>
      <c r="J63" s="235"/>
    </row>
    <row r="64" spans="1:10" x14ac:dyDescent="0.2">
      <c r="A64" s="235"/>
      <c r="B64" s="235"/>
      <c r="C64" s="235"/>
      <c r="D64" s="235"/>
      <c r="E64" s="235"/>
      <c r="F64" s="235"/>
      <c r="G64" s="235"/>
      <c r="H64" s="235"/>
      <c r="I64" s="235"/>
      <c r="J64" s="235"/>
    </row>
    <row r="65" spans="1:10" x14ac:dyDescent="0.2">
      <c r="A65" s="235"/>
      <c r="B65" s="235"/>
      <c r="C65" s="235"/>
      <c r="D65" s="235"/>
      <c r="E65" s="235"/>
      <c r="F65" s="235"/>
      <c r="G65" s="235"/>
      <c r="H65" s="235"/>
      <c r="I65" s="235"/>
      <c r="J65" s="235"/>
    </row>
    <row r="66" spans="1:10" x14ac:dyDescent="0.2">
      <c r="A66" s="235"/>
      <c r="B66" s="235"/>
      <c r="C66" s="235"/>
      <c r="D66" s="235"/>
      <c r="E66" s="235"/>
      <c r="F66" s="235"/>
      <c r="G66" s="235"/>
      <c r="H66" s="235"/>
      <c r="I66" s="235"/>
      <c r="J66" s="235"/>
    </row>
    <row r="67" spans="1:10" x14ac:dyDescent="0.2">
      <c r="A67" s="235"/>
      <c r="B67" s="235"/>
      <c r="C67" s="235"/>
      <c r="D67" s="235"/>
      <c r="E67" s="235"/>
      <c r="F67" s="235"/>
      <c r="G67" s="235"/>
      <c r="H67" s="235"/>
      <c r="I67" s="235"/>
      <c r="J67" s="235"/>
    </row>
    <row r="68" spans="1:10" x14ac:dyDescent="0.2">
      <c r="A68" s="235"/>
      <c r="B68" s="235"/>
      <c r="C68" s="235"/>
      <c r="D68" s="235"/>
      <c r="E68" s="235"/>
      <c r="F68" s="235"/>
      <c r="G68" s="235"/>
      <c r="H68" s="235"/>
      <c r="I68" s="235"/>
      <c r="J68" s="235"/>
    </row>
    <row r="69" spans="1:10" x14ac:dyDescent="0.2">
      <c r="A69" s="235"/>
      <c r="B69" s="235"/>
      <c r="C69" s="235"/>
      <c r="D69" s="235"/>
      <c r="E69" s="235"/>
      <c r="F69" s="235"/>
      <c r="G69" s="235"/>
      <c r="H69" s="235"/>
      <c r="I69" s="235"/>
      <c r="J69" s="235"/>
    </row>
    <row r="70" spans="1:10" x14ac:dyDescent="0.2">
      <c r="A70" s="235"/>
      <c r="B70" s="235"/>
      <c r="C70" s="235"/>
      <c r="D70" s="235"/>
      <c r="E70" s="235"/>
      <c r="F70" s="235"/>
      <c r="G70" s="235"/>
      <c r="H70" s="235"/>
      <c r="I70" s="235"/>
      <c r="J70" s="235"/>
    </row>
    <row r="71" spans="1:10" x14ac:dyDescent="0.2">
      <c r="A71" s="235"/>
      <c r="B71" s="235"/>
      <c r="C71" s="235"/>
      <c r="D71" s="235"/>
      <c r="E71" s="235"/>
      <c r="F71" s="235"/>
      <c r="G71" s="235"/>
      <c r="H71" s="235"/>
      <c r="I71" s="235"/>
      <c r="J71" s="235"/>
    </row>
    <row r="72" spans="1:10" x14ac:dyDescent="0.2">
      <c r="A72" s="235"/>
      <c r="B72" s="235"/>
      <c r="C72" s="235"/>
      <c r="D72" s="235"/>
      <c r="E72" s="235"/>
      <c r="F72" s="235"/>
      <c r="G72" s="235"/>
      <c r="H72" s="235"/>
      <c r="I72" s="235"/>
      <c r="J72" s="235"/>
    </row>
    <row r="73" spans="1:10" x14ac:dyDescent="0.2">
      <c r="A73" s="235"/>
      <c r="B73" s="235"/>
      <c r="C73" s="235"/>
      <c r="D73" s="235"/>
      <c r="E73" s="235"/>
      <c r="F73" s="235"/>
      <c r="G73" s="235"/>
      <c r="H73" s="235"/>
      <c r="I73" s="235"/>
      <c r="J73" s="235"/>
    </row>
    <row r="74" spans="1:10" x14ac:dyDescent="0.2">
      <c r="A74" s="235"/>
      <c r="B74" s="235"/>
      <c r="C74" s="235"/>
      <c r="D74" s="235"/>
      <c r="E74" s="235"/>
      <c r="F74" s="235"/>
      <c r="G74" s="235"/>
      <c r="H74" s="235"/>
      <c r="I74" s="235"/>
      <c r="J74" s="235"/>
    </row>
    <row r="75" spans="1:10" x14ac:dyDescent="0.2">
      <c r="A75" s="235"/>
      <c r="B75" s="235"/>
      <c r="C75" s="235"/>
      <c r="D75" s="235"/>
      <c r="E75" s="235"/>
      <c r="F75" s="235"/>
      <c r="G75" s="235"/>
      <c r="H75" s="235"/>
      <c r="I75" s="235"/>
      <c r="J75" s="235"/>
    </row>
    <row r="76" spans="1:10" x14ac:dyDescent="0.2">
      <c r="A76" s="235"/>
      <c r="B76" s="235"/>
      <c r="C76" s="235"/>
      <c r="D76" s="235"/>
      <c r="E76" s="235"/>
      <c r="F76" s="235"/>
      <c r="G76" s="235"/>
      <c r="H76" s="235"/>
      <c r="I76" s="235"/>
      <c r="J76" s="235"/>
    </row>
    <row r="77" spans="1:10" x14ac:dyDescent="0.2">
      <c r="A77" s="235"/>
      <c r="B77" s="235"/>
      <c r="C77" s="235"/>
      <c r="D77" s="235"/>
      <c r="E77" s="235"/>
      <c r="F77" s="235"/>
      <c r="G77" s="235"/>
      <c r="H77" s="235"/>
      <c r="I77" s="235"/>
      <c r="J77" s="235"/>
    </row>
    <row r="78" spans="1:10" x14ac:dyDescent="0.2">
      <c r="A78" s="235"/>
      <c r="B78" s="235"/>
      <c r="C78" s="235"/>
      <c r="D78" s="235"/>
      <c r="E78" s="235"/>
      <c r="F78" s="235"/>
      <c r="G78" s="235"/>
      <c r="H78" s="235"/>
      <c r="I78" s="235"/>
      <c r="J78" s="235"/>
    </row>
    <row r="79" spans="1:10" x14ac:dyDescent="0.2">
      <c r="A79" s="235"/>
      <c r="B79" s="235"/>
      <c r="C79" s="235"/>
      <c r="D79" s="235"/>
      <c r="E79" s="235"/>
      <c r="F79" s="235"/>
      <c r="G79" s="235"/>
      <c r="H79" s="235"/>
      <c r="I79" s="235"/>
      <c r="J79" s="235"/>
    </row>
    <row r="80" spans="1:10" x14ac:dyDescent="0.2">
      <c r="A80" s="235"/>
      <c r="B80" s="235"/>
      <c r="C80" s="235"/>
      <c r="D80" s="235"/>
      <c r="E80" s="235"/>
      <c r="F80" s="235"/>
      <c r="G80" s="235"/>
      <c r="H80" s="235"/>
      <c r="I80" s="235"/>
      <c r="J80" s="235"/>
    </row>
    <row r="81" spans="1:10" x14ac:dyDescent="0.2">
      <c r="A81" s="235"/>
      <c r="B81" s="235"/>
      <c r="C81" s="235"/>
      <c r="D81" s="235"/>
      <c r="E81" s="235"/>
      <c r="F81" s="235"/>
      <c r="G81" s="235"/>
      <c r="H81" s="235"/>
      <c r="I81" s="235"/>
      <c r="J81" s="235"/>
    </row>
    <row r="82" spans="1:10" x14ac:dyDescent="0.2">
      <c r="A82" s="235"/>
      <c r="B82" s="235"/>
      <c r="C82" s="235"/>
      <c r="D82" s="235"/>
      <c r="E82" s="235"/>
      <c r="F82" s="235"/>
      <c r="G82" s="235"/>
      <c r="H82" s="235"/>
      <c r="I82" s="235"/>
      <c r="J82" s="235"/>
    </row>
    <row r="83" spans="1:10" x14ac:dyDescent="0.2">
      <c r="A83" s="235"/>
      <c r="B83" s="235"/>
      <c r="C83" s="235"/>
      <c r="D83" s="235"/>
      <c r="E83" s="235"/>
      <c r="F83" s="235"/>
      <c r="G83" s="235"/>
      <c r="H83" s="235"/>
      <c r="I83" s="235"/>
      <c r="J83" s="235"/>
    </row>
    <row r="84" spans="1:10" x14ac:dyDescent="0.2">
      <c r="A84" s="235"/>
      <c r="B84" s="235"/>
      <c r="C84" s="235"/>
      <c r="D84" s="235"/>
      <c r="E84" s="235"/>
      <c r="F84" s="235"/>
      <c r="G84" s="235"/>
      <c r="H84" s="235"/>
      <c r="I84" s="235"/>
      <c r="J84" s="235"/>
    </row>
    <row r="85" spans="1:10" x14ac:dyDescent="0.2">
      <c r="A85" s="235"/>
      <c r="B85" s="235"/>
      <c r="C85" s="235"/>
      <c r="D85" s="235"/>
      <c r="E85" s="235"/>
      <c r="F85" s="235"/>
      <c r="G85" s="235"/>
      <c r="H85" s="235"/>
      <c r="I85" s="235"/>
      <c r="J85" s="235"/>
    </row>
    <row r="86" spans="1:10" x14ac:dyDescent="0.2">
      <c r="A86" s="235"/>
      <c r="B86" s="235"/>
      <c r="C86" s="235"/>
      <c r="D86" s="235"/>
      <c r="E86" s="235"/>
      <c r="F86" s="235"/>
      <c r="G86" s="235"/>
      <c r="H86" s="235"/>
      <c r="I86" s="235"/>
      <c r="J86" s="235"/>
    </row>
    <row r="87" spans="1:10" x14ac:dyDescent="0.2">
      <c r="A87" s="235"/>
      <c r="B87" s="235"/>
      <c r="C87" s="235"/>
      <c r="D87" s="235"/>
      <c r="E87" s="235"/>
      <c r="F87" s="235"/>
      <c r="G87" s="235"/>
      <c r="H87" s="235"/>
      <c r="I87" s="235"/>
      <c r="J87" s="235"/>
    </row>
    <row r="88" spans="1:10" x14ac:dyDescent="0.2">
      <c r="A88" s="235"/>
      <c r="B88" s="235"/>
      <c r="C88" s="235"/>
      <c r="D88" s="235"/>
      <c r="E88" s="235"/>
      <c r="F88" s="235"/>
      <c r="G88" s="235"/>
      <c r="H88" s="235"/>
      <c r="I88" s="235"/>
      <c r="J88" s="235"/>
    </row>
    <row r="89" spans="1:10" x14ac:dyDescent="0.2">
      <c r="A89" s="235"/>
      <c r="B89" s="235"/>
      <c r="C89" s="235"/>
      <c r="D89" s="235"/>
      <c r="E89" s="235"/>
      <c r="F89" s="235"/>
      <c r="G89" s="235"/>
      <c r="H89" s="235"/>
      <c r="I89" s="235"/>
      <c r="J89" s="235"/>
    </row>
    <row r="90" spans="1:10" x14ac:dyDescent="0.2">
      <c r="A90" s="235"/>
      <c r="B90" s="235"/>
      <c r="C90" s="235"/>
      <c r="D90" s="235"/>
      <c r="E90" s="235"/>
      <c r="F90" s="235"/>
      <c r="G90" s="235"/>
      <c r="H90" s="235"/>
      <c r="I90" s="235"/>
      <c r="J90" s="235"/>
    </row>
    <row r="91" spans="1:10" x14ac:dyDescent="0.2">
      <c r="A91" s="235"/>
      <c r="B91" s="235"/>
      <c r="C91" s="235"/>
      <c r="D91" s="235"/>
      <c r="E91" s="235"/>
      <c r="F91" s="235"/>
      <c r="G91" s="235"/>
      <c r="H91" s="235"/>
      <c r="I91" s="235"/>
      <c r="J91" s="235"/>
    </row>
    <row r="92" spans="1:10" x14ac:dyDescent="0.2">
      <c r="A92" s="235"/>
      <c r="B92" s="235"/>
      <c r="C92" s="235"/>
      <c r="D92" s="235"/>
      <c r="E92" s="235"/>
      <c r="F92" s="235"/>
      <c r="G92" s="235"/>
      <c r="H92" s="235"/>
      <c r="I92" s="235"/>
      <c r="J92" s="235"/>
    </row>
    <row r="93" spans="1:10" x14ac:dyDescent="0.2">
      <c r="A93" s="235"/>
      <c r="B93" s="235"/>
      <c r="C93" s="235"/>
      <c r="D93" s="235"/>
      <c r="E93" s="235"/>
      <c r="F93" s="235"/>
      <c r="G93" s="235"/>
      <c r="H93" s="235"/>
      <c r="I93" s="235"/>
      <c r="J93" s="235"/>
    </row>
    <row r="94" spans="1:10" x14ac:dyDescent="0.2">
      <c r="A94" s="235"/>
      <c r="B94" s="235"/>
      <c r="C94" s="235"/>
      <c r="D94" s="235"/>
      <c r="E94" s="235"/>
      <c r="F94" s="235"/>
      <c r="G94" s="235"/>
      <c r="H94" s="235"/>
      <c r="I94" s="235"/>
      <c r="J94" s="235"/>
    </row>
    <row r="95" spans="1:10" x14ac:dyDescent="0.2">
      <c r="A95" s="235"/>
      <c r="B95" s="235"/>
      <c r="C95" s="235"/>
      <c r="D95" s="235"/>
      <c r="E95" s="235"/>
      <c r="F95" s="235"/>
      <c r="G95" s="235"/>
      <c r="H95" s="235"/>
      <c r="I95" s="235"/>
      <c r="J95" s="235"/>
    </row>
    <row r="96" spans="1:10" x14ac:dyDescent="0.2">
      <c r="A96" s="235"/>
      <c r="B96" s="235"/>
      <c r="C96" s="235"/>
      <c r="D96" s="235"/>
      <c r="E96" s="235"/>
      <c r="F96" s="235"/>
      <c r="G96" s="235"/>
      <c r="H96" s="235"/>
      <c r="I96" s="235"/>
      <c r="J96" s="235"/>
    </row>
    <row r="97" spans="1:10" x14ac:dyDescent="0.2">
      <c r="A97" s="235"/>
      <c r="B97" s="235"/>
      <c r="C97" s="235"/>
      <c r="D97" s="235"/>
      <c r="E97" s="235"/>
      <c r="F97" s="235"/>
      <c r="G97" s="235"/>
      <c r="H97" s="235"/>
      <c r="I97" s="235"/>
      <c r="J97" s="235"/>
    </row>
    <row r="98" spans="1:10" x14ac:dyDescent="0.2">
      <c r="A98" s="235"/>
      <c r="B98" s="235"/>
      <c r="C98" s="235"/>
      <c r="D98" s="235"/>
      <c r="E98" s="235"/>
      <c r="F98" s="235"/>
      <c r="G98" s="235"/>
      <c r="H98" s="235"/>
      <c r="I98" s="235"/>
      <c r="J98" s="235"/>
    </row>
    <row r="99" spans="1:10" x14ac:dyDescent="0.2">
      <c r="A99" s="235"/>
      <c r="B99" s="235"/>
      <c r="C99" s="235"/>
      <c r="D99" s="235"/>
      <c r="E99" s="235"/>
      <c r="F99" s="235"/>
      <c r="G99" s="235"/>
      <c r="H99" s="235"/>
      <c r="I99" s="235"/>
      <c r="J99" s="235"/>
    </row>
    <row r="100" spans="1:10" x14ac:dyDescent="0.2">
      <c r="A100" s="235"/>
      <c r="B100" s="235"/>
      <c r="C100" s="235"/>
      <c r="D100" s="235"/>
      <c r="E100" s="235"/>
      <c r="F100" s="235"/>
      <c r="G100" s="235"/>
      <c r="H100" s="235"/>
      <c r="I100" s="235"/>
      <c r="J100" s="235"/>
    </row>
    <row r="101" spans="1:10" x14ac:dyDescent="0.2">
      <c r="A101" s="235"/>
      <c r="B101" s="235"/>
      <c r="C101" s="235"/>
      <c r="D101" s="235"/>
      <c r="E101" s="235"/>
      <c r="F101" s="235"/>
      <c r="G101" s="235"/>
      <c r="H101" s="235"/>
      <c r="I101" s="235"/>
      <c r="J101" s="235"/>
    </row>
    <row r="102" spans="1:10" x14ac:dyDescent="0.2">
      <c r="A102" s="235"/>
      <c r="B102" s="235"/>
      <c r="C102" s="235"/>
      <c r="D102" s="235"/>
      <c r="E102" s="235"/>
      <c r="F102" s="235"/>
      <c r="G102" s="235"/>
      <c r="H102" s="235"/>
      <c r="I102" s="235"/>
      <c r="J102" s="235"/>
    </row>
    <row r="103" spans="1:10" x14ac:dyDescent="0.2">
      <c r="A103" s="235"/>
      <c r="B103" s="235"/>
      <c r="C103" s="235"/>
      <c r="D103" s="235"/>
      <c r="E103" s="235"/>
      <c r="F103" s="235"/>
      <c r="G103" s="235"/>
      <c r="H103" s="235"/>
      <c r="I103" s="235"/>
      <c r="J103" s="235"/>
    </row>
    <row r="104" spans="1:10" x14ac:dyDescent="0.2">
      <c r="A104" s="235"/>
      <c r="B104" s="235"/>
      <c r="C104" s="235"/>
      <c r="D104" s="235"/>
      <c r="E104" s="235"/>
      <c r="F104" s="235"/>
      <c r="G104" s="235"/>
      <c r="H104" s="235"/>
      <c r="I104" s="235"/>
      <c r="J104" s="235"/>
    </row>
    <row r="105" spans="1:10" x14ac:dyDescent="0.2">
      <c r="A105" s="235"/>
      <c r="B105" s="235"/>
      <c r="C105" s="235"/>
      <c r="D105" s="235"/>
      <c r="E105" s="235"/>
      <c r="F105" s="235"/>
      <c r="G105" s="235"/>
      <c r="H105" s="235"/>
      <c r="I105" s="235"/>
      <c r="J105" s="235"/>
    </row>
    <row r="106" spans="1:10" x14ac:dyDescent="0.2">
      <c r="A106" s="235"/>
      <c r="B106" s="235"/>
      <c r="C106" s="235"/>
      <c r="D106" s="235"/>
      <c r="E106" s="235"/>
      <c r="F106" s="235"/>
      <c r="G106" s="235"/>
      <c r="H106" s="235"/>
      <c r="I106" s="235"/>
      <c r="J106" s="235"/>
    </row>
    <row r="107" spans="1:10" x14ac:dyDescent="0.2">
      <c r="A107" s="235"/>
      <c r="B107" s="235"/>
      <c r="C107" s="235"/>
      <c r="D107" s="235"/>
      <c r="E107" s="235"/>
      <c r="F107" s="235"/>
      <c r="G107" s="235"/>
      <c r="H107" s="235"/>
      <c r="I107" s="235"/>
      <c r="J107" s="235"/>
    </row>
    <row r="108" spans="1:10" x14ac:dyDescent="0.2">
      <c r="A108" s="235"/>
      <c r="B108" s="235"/>
      <c r="C108" s="235"/>
      <c r="D108" s="235"/>
      <c r="E108" s="235"/>
      <c r="F108" s="235"/>
      <c r="G108" s="235"/>
      <c r="H108" s="235"/>
      <c r="I108" s="235"/>
      <c r="J108" s="235"/>
    </row>
    <row r="109" spans="1:10" x14ac:dyDescent="0.2">
      <c r="A109" s="235"/>
      <c r="B109" s="235"/>
      <c r="C109" s="235"/>
      <c r="D109" s="235"/>
      <c r="E109" s="235"/>
      <c r="F109" s="235"/>
      <c r="G109" s="235"/>
      <c r="H109" s="235"/>
      <c r="I109" s="235"/>
      <c r="J109" s="235"/>
    </row>
    <row r="110" spans="1:10" x14ac:dyDescent="0.2">
      <c r="A110" s="235"/>
      <c r="B110" s="235"/>
      <c r="C110" s="235"/>
      <c r="D110" s="235"/>
      <c r="E110" s="235"/>
      <c r="F110" s="235"/>
      <c r="G110" s="235"/>
      <c r="H110" s="235"/>
      <c r="I110" s="235"/>
      <c r="J110" s="235"/>
    </row>
    <row r="111" spans="1:10" x14ac:dyDescent="0.2">
      <c r="A111" s="235"/>
      <c r="B111" s="235"/>
      <c r="C111" s="235"/>
      <c r="D111" s="235"/>
      <c r="E111" s="235"/>
      <c r="F111" s="235"/>
      <c r="G111" s="235"/>
      <c r="H111" s="235"/>
      <c r="I111" s="235"/>
      <c r="J111" s="235"/>
    </row>
    <row r="112" spans="1:10" x14ac:dyDescent="0.2">
      <c r="A112" s="235"/>
      <c r="B112" s="235"/>
      <c r="C112" s="235"/>
      <c r="D112" s="235"/>
      <c r="E112" s="235"/>
      <c r="F112" s="235"/>
      <c r="G112" s="235"/>
      <c r="H112" s="235"/>
      <c r="I112" s="235"/>
      <c r="J112" s="235"/>
    </row>
    <row r="113" spans="1:10" x14ac:dyDescent="0.2">
      <c r="A113" s="235"/>
      <c r="B113" s="235"/>
      <c r="C113" s="235"/>
      <c r="D113" s="235"/>
      <c r="E113" s="235"/>
      <c r="F113" s="235"/>
      <c r="G113" s="235"/>
      <c r="H113" s="235"/>
      <c r="I113" s="235"/>
      <c r="J113" s="235"/>
    </row>
    <row r="114" spans="1:10" x14ac:dyDescent="0.2">
      <c r="A114" s="235"/>
      <c r="B114" s="235"/>
      <c r="C114" s="235"/>
      <c r="D114" s="235"/>
      <c r="E114" s="235"/>
      <c r="F114" s="235"/>
      <c r="G114" s="235"/>
      <c r="H114" s="235"/>
      <c r="I114" s="235"/>
      <c r="J114" s="235"/>
    </row>
    <row r="115" spans="1:10" x14ac:dyDescent="0.2">
      <c r="A115" s="235"/>
      <c r="B115" s="235"/>
      <c r="C115" s="235"/>
      <c r="D115" s="235"/>
      <c r="E115" s="235"/>
      <c r="F115" s="235"/>
      <c r="G115" s="235"/>
      <c r="H115" s="235"/>
      <c r="I115" s="235"/>
      <c r="J115" s="235"/>
    </row>
    <row r="116" spans="1:10" x14ac:dyDescent="0.2">
      <c r="A116" s="235"/>
      <c r="B116" s="235"/>
      <c r="C116" s="235"/>
      <c r="D116" s="235"/>
      <c r="E116" s="235"/>
      <c r="F116" s="235"/>
      <c r="G116" s="235"/>
      <c r="H116" s="235"/>
      <c r="I116" s="235"/>
      <c r="J116" s="235"/>
    </row>
    <row r="117" spans="1:10" x14ac:dyDescent="0.2">
      <c r="A117" s="235"/>
      <c r="B117" s="235"/>
      <c r="C117" s="235"/>
      <c r="D117" s="235"/>
      <c r="E117" s="235"/>
      <c r="F117" s="235"/>
      <c r="G117" s="235"/>
      <c r="H117" s="235"/>
      <c r="I117" s="235"/>
      <c r="J117" s="235"/>
    </row>
    <row r="118" spans="1:10" x14ac:dyDescent="0.2">
      <c r="A118" s="235"/>
      <c r="B118" s="235"/>
      <c r="C118" s="235"/>
      <c r="D118" s="235"/>
      <c r="E118" s="235"/>
      <c r="F118" s="235"/>
      <c r="G118" s="235"/>
      <c r="H118" s="235"/>
      <c r="I118" s="235"/>
      <c r="J118" s="235"/>
    </row>
    <row r="119" spans="1:10" x14ac:dyDescent="0.2">
      <c r="A119" s="235"/>
      <c r="B119" s="235"/>
      <c r="C119" s="235"/>
      <c r="D119" s="235"/>
      <c r="E119" s="235"/>
      <c r="F119" s="235"/>
      <c r="G119" s="235"/>
      <c r="H119" s="235"/>
      <c r="I119" s="235"/>
      <c r="J119" s="235"/>
    </row>
    <row r="120" spans="1:10" x14ac:dyDescent="0.2">
      <c r="A120" s="235"/>
      <c r="B120" s="235"/>
      <c r="C120" s="235"/>
      <c r="D120" s="235"/>
      <c r="E120" s="235"/>
      <c r="F120" s="235"/>
      <c r="G120" s="235"/>
      <c r="H120" s="235"/>
      <c r="I120" s="235"/>
      <c r="J120" s="235"/>
    </row>
    <row r="121" spans="1:10" x14ac:dyDescent="0.2">
      <c r="A121" s="235"/>
      <c r="B121" s="235"/>
      <c r="C121" s="235"/>
      <c r="D121" s="235"/>
      <c r="E121" s="235"/>
      <c r="F121" s="235"/>
      <c r="G121" s="235"/>
      <c r="H121" s="235"/>
      <c r="I121" s="235"/>
      <c r="J121" s="235"/>
    </row>
    <row r="122" spans="1:10" x14ac:dyDescent="0.2">
      <c r="A122" s="235"/>
      <c r="B122" s="235"/>
      <c r="C122" s="235"/>
      <c r="D122" s="235"/>
      <c r="E122" s="235"/>
      <c r="F122" s="235"/>
      <c r="G122" s="235"/>
      <c r="H122" s="235"/>
      <c r="I122" s="235"/>
      <c r="J122" s="235"/>
    </row>
    <row r="123" spans="1:10" x14ac:dyDescent="0.2">
      <c r="A123" s="235"/>
      <c r="B123" s="235"/>
      <c r="C123" s="235"/>
      <c r="D123" s="235"/>
      <c r="E123" s="235"/>
      <c r="F123" s="235"/>
      <c r="G123" s="235"/>
      <c r="H123" s="235"/>
      <c r="I123" s="235"/>
      <c r="J123" s="235"/>
    </row>
    <row r="124" spans="1:10" x14ac:dyDescent="0.2">
      <c r="A124" s="235"/>
      <c r="B124" s="235"/>
      <c r="C124" s="235"/>
      <c r="D124" s="235"/>
      <c r="E124" s="235"/>
      <c r="F124" s="235"/>
      <c r="G124" s="235"/>
      <c r="H124" s="235"/>
      <c r="I124" s="235"/>
      <c r="J124" s="235"/>
    </row>
    <row r="125" spans="1:10" x14ac:dyDescent="0.2">
      <c r="A125" s="235"/>
      <c r="B125" s="235"/>
      <c r="C125" s="235"/>
      <c r="D125" s="235"/>
      <c r="E125" s="235"/>
      <c r="F125" s="235"/>
      <c r="G125" s="235"/>
      <c r="H125" s="235"/>
      <c r="I125" s="235"/>
      <c r="J125" s="235"/>
    </row>
    <row r="126" spans="1:10" x14ac:dyDescent="0.2">
      <c r="A126" s="235"/>
      <c r="B126" s="235"/>
      <c r="C126" s="235"/>
      <c r="D126" s="235"/>
      <c r="E126" s="235"/>
      <c r="F126" s="235"/>
      <c r="G126" s="235"/>
      <c r="H126" s="235"/>
      <c r="I126" s="235"/>
      <c r="J126" s="235"/>
    </row>
    <row r="127" spans="1:10" x14ac:dyDescent="0.2">
      <c r="A127" s="235"/>
      <c r="B127" s="235"/>
      <c r="C127" s="235"/>
      <c r="D127" s="235"/>
      <c r="E127" s="235"/>
      <c r="F127" s="235"/>
      <c r="G127" s="235"/>
      <c r="H127" s="235"/>
      <c r="I127" s="235"/>
      <c r="J127" s="235"/>
    </row>
    <row r="128" spans="1:10" x14ac:dyDescent="0.2">
      <c r="A128" s="235"/>
      <c r="B128" s="235"/>
      <c r="C128" s="235"/>
      <c r="D128" s="235"/>
      <c r="E128" s="235"/>
      <c r="F128" s="235"/>
      <c r="G128" s="235"/>
      <c r="H128" s="235"/>
      <c r="I128" s="235"/>
      <c r="J128" s="235"/>
    </row>
    <row r="129" spans="1:10" x14ac:dyDescent="0.2">
      <c r="A129" s="235"/>
      <c r="B129" s="235"/>
      <c r="C129" s="235"/>
      <c r="D129" s="235"/>
      <c r="E129" s="235"/>
      <c r="F129" s="235"/>
      <c r="G129" s="235"/>
      <c r="H129" s="235"/>
      <c r="I129" s="235"/>
      <c r="J129" s="235"/>
    </row>
    <row r="130" spans="1:10" x14ac:dyDescent="0.2">
      <c r="A130" s="235"/>
      <c r="B130" s="235"/>
      <c r="C130" s="235"/>
      <c r="D130" s="235"/>
      <c r="E130" s="235"/>
      <c r="F130" s="235"/>
      <c r="G130" s="235"/>
      <c r="H130" s="235"/>
      <c r="I130" s="235"/>
      <c r="J130" s="235"/>
    </row>
    <row r="131" spans="1:10" x14ac:dyDescent="0.2">
      <c r="A131" s="235"/>
      <c r="B131" s="235"/>
      <c r="C131" s="235"/>
      <c r="D131" s="235"/>
      <c r="E131" s="235"/>
      <c r="F131" s="235"/>
      <c r="G131" s="235"/>
      <c r="H131" s="235"/>
      <c r="I131" s="235"/>
      <c r="J131" s="235"/>
    </row>
    <row r="132" spans="1:10" x14ac:dyDescent="0.2">
      <c r="A132" s="235"/>
      <c r="B132" s="235"/>
      <c r="C132" s="235"/>
      <c r="D132" s="235"/>
      <c r="E132" s="235"/>
      <c r="F132" s="235"/>
      <c r="G132" s="235"/>
      <c r="H132" s="235"/>
      <c r="I132" s="235"/>
      <c r="J132" s="235"/>
    </row>
    <row r="133" spans="1:10" x14ac:dyDescent="0.2">
      <c r="A133" s="235"/>
      <c r="B133" s="235"/>
      <c r="C133" s="235"/>
      <c r="D133" s="235"/>
      <c r="E133" s="235"/>
      <c r="F133" s="235"/>
      <c r="G133" s="235"/>
      <c r="H133" s="235"/>
      <c r="I133" s="235"/>
      <c r="J133" s="235"/>
    </row>
    <row r="134" spans="1:10" x14ac:dyDescent="0.2">
      <c r="A134" s="235"/>
      <c r="B134" s="235"/>
      <c r="C134" s="235"/>
      <c r="D134" s="235"/>
      <c r="E134" s="235"/>
      <c r="F134" s="235"/>
      <c r="G134" s="235"/>
      <c r="H134" s="235"/>
      <c r="I134" s="235"/>
      <c r="J134" s="235"/>
    </row>
    <row r="135" spans="1:10" x14ac:dyDescent="0.2">
      <c r="A135" s="235"/>
      <c r="B135" s="235"/>
      <c r="C135" s="235"/>
      <c r="D135" s="235"/>
      <c r="E135" s="235"/>
      <c r="F135" s="235"/>
      <c r="G135" s="235"/>
      <c r="H135" s="235"/>
      <c r="I135" s="235"/>
      <c r="J135" s="235"/>
    </row>
    <row r="136" spans="1:10" x14ac:dyDescent="0.2">
      <c r="A136" s="235"/>
      <c r="B136" s="235"/>
      <c r="C136" s="235"/>
      <c r="D136" s="235"/>
      <c r="E136" s="235"/>
      <c r="F136" s="235"/>
      <c r="G136" s="235"/>
      <c r="H136" s="235"/>
      <c r="I136" s="235"/>
      <c r="J136" s="235"/>
    </row>
    <row r="137" spans="1:10" x14ac:dyDescent="0.2">
      <c r="A137" s="235"/>
      <c r="B137" s="235"/>
      <c r="C137" s="235"/>
      <c r="D137" s="235"/>
      <c r="E137" s="235"/>
      <c r="F137" s="235"/>
      <c r="G137" s="235"/>
      <c r="H137" s="235"/>
      <c r="I137" s="235"/>
      <c r="J137" s="235"/>
    </row>
    <row r="138" spans="1:10" x14ac:dyDescent="0.2">
      <c r="A138" s="235"/>
      <c r="B138" s="235"/>
      <c r="C138" s="235"/>
      <c r="D138" s="235"/>
      <c r="E138" s="235"/>
      <c r="F138" s="235"/>
      <c r="G138" s="235"/>
      <c r="H138" s="235"/>
      <c r="I138" s="235"/>
      <c r="J138" s="235"/>
    </row>
    <row r="139" spans="1:10" x14ac:dyDescent="0.2">
      <c r="A139" s="235"/>
      <c r="B139" s="235"/>
      <c r="C139" s="235"/>
      <c r="D139" s="235"/>
      <c r="E139" s="235"/>
      <c r="F139" s="235"/>
      <c r="G139" s="235"/>
      <c r="H139" s="235"/>
      <c r="I139" s="235"/>
      <c r="J139" s="235"/>
    </row>
    <row r="140" spans="1:10" x14ac:dyDescent="0.2">
      <c r="A140" s="235"/>
      <c r="B140" s="235"/>
      <c r="C140" s="235"/>
      <c r="D140" s="235"/>
      <c r="E140" s="235"/>
      <c r="F140" s="235"/>
      <c r="G140" s="235"/>
      <c r="H140" s="235"/>
      <c r="I140" s="235"/>
      <c r="J140" s="235"/>
    </row>
    <row r="141" spans="1:10" x14ac:dyDescent="0.2">
      <c r="A141" s="235"/>
      <c r="B141" s="235"/>
      <c r="C141" s="235"/>
      <c r="D141" s="235"/>
      <c r="E141" s="235"/>
      <c r="F141" s="235"/>
      <c r="G141" s="235"/>
      <c r="H141" s="235"/>
      <c r="I141" s="235"/>
      <c r="J141" s="235"/>
    </row>
    <row r="142" spans="1:10" x14ac:dyDescent="0.2">
      <c r="A142" s="235"/>
      <c r="B142" s="235"/>
      <c r="C142" s="235"/>
      <c r="D142" s="235"/>
      <c r="E142" s="235"/>
      <c r="F142" s="235"/>
      <c r="G142" s="235"/>
      <c r="H142" s="235"/>
      <c r="I142" s="235"/>
      <c r="J142" s="235"/>
    </row>
    <row r="143" spans="1:10" x14ac:dyDescent="0.2">
      <c r="A143" s="235"/>
      <c r="B143" s="235"/>
      <c r="C143" s="235"/>
      <c r="D143" s="235"/>
      <c r="E143" s="235"/>
      <c r="F143" s="235"/>
      <c r="G143" s="235"/>
      <c r="H143" s="235"/>
      <c r="I143" s="235"/>
      <c r="J143" s="235"/>
    </row>
    <row r="144" spans="1:10" x14ac:dyDescent="0.2">
      <c r="A144" s="235"/>
      <c r="B144" s="235"/>
      <c r="C144" s="235"/>
      <c r="D144" s="235"/>
      <c r="E144" s="235"/>
      <c r="F144" s="235"/>
      <c r="G144" s="235"/>
      <c r="H144" s="235"/>
      <c r="I144" s="235"/>
      <c r="J144" s="235"/>
    </row>
    <row r="145" spans="1:10" x14ac:dyDescent="0.2">
      <c r="A145" s="235"/>
      <c r="B145" s="235"/>
      <c r="C145" s="235"/>
      <c r="D145" s="235"/>
      <c r="E145" s="235"/>
      <c r="F145" s="235"/>
      <c r="G145" s="235"/>
      <c r="H145" s="235"/>
      <c r="I145" s="235"/>
      <c r="J145" s="235"/>
    </row>
    <row r="146" spans="1:10" x14ac:dyDescent="0.2">
      <c r="A146" s="235"/>
      <c r="B146" s="235"/>
      <c r="C146" s="235"/>
      <c r="D146" s="235"/>
      <c r="E146" s="235"/>
      <c r="F146" s="235"/>
      <c r="G146" s="235"/>
      <c r="H146" s="235"/>
      <c r="I146" s="235"/>
      <c r="J146" s="235"/>
    </row>
    <row r="147" spans="1:10" x14ac:dyDescent="0.2">
      <c r="A147" s="235"/>
      <c r="B147" s="235"/>
      <c r="C147" s="235"/>
      <c r="D147" s="235"/>
      <c r="E147" s="235"/>
      <c r="F147" s="235"/>
      <c r="G147" s="235"/>
      <c r="H147" s="235"/>
      <c r="I147" s="235"/>
      <c r="J147" s="235"/>
    </row>
    <row r="148" spans="1:10" x14ac:dyDescent="0.2">
      <c r="A148" s="235"/>
      <c r="B148" s="235"/>
      <c r="C148" s="235"/>
      <c r="D148" s="235"/>
      <c r="E148" s="235"/>
      <c r="F148" s="235"/>
      <c r="G148" s="235"/>
      <c r="H148" s="235"/>
      <c r="I148" s="235"/>
      <c r="J148" s="235"/>
    </row>
    <row r="149" spans="1:10" x14ac:dyDescent="0.2">
      <c r="A149" s="235"/>
      <c r="B149" s="235"/>
      <c r="C149" s="235"/>
      <c r="D149" s="235"/>
      <c r="E149" s="235"/>
      <c r="F149" s="235"/>
      <c r="G149" s="235"/>
      <c r="H149" s="235"/>
      <c r="I149" s="235"/>
      <c r="J149" s="235"/>
    </row>
    <row r="150" spans="1:10" x14ac:dyDescent="0.2">
      <c r="A150" s="235"/>
      <c r="B150" s="235"/>
      <c r="C150" s="235"/>
      <c r="D150" s="235"/>
      <c r="E150" s="235"/>
      <c r="F150" s="235"/>
      <c r="G150" s="235"/>
      <c r="H150" s="235"/>
      <c r="I150" s="235"/>
      <c r="J150" s="235"/>
    </row>
    <row r="151" spans="1:10" x14ac:dyDescent="0.2">
      <c r="A151" s="235"/>
      <c r="B151" s="235"/>
      <c r="C151" s="235"/>
      <c r="D151" s="235"/>
      <c r="E151" s="235"/>
      <c r="F151" s="235"/>
      <c r="G151" s="235"/>
      <c r="H151" s="235"/>
      <c r="I151" s="235"/>
      <c r="J151" s="235"/>
    </row>
    <row r="152" spans="1:10" x14ac:dyDescent="0.2">
      <c r="A152" s="235"/>
      <c r="B152" s="235"/>
      <c r="C152" s="235"/>
      <c r="D152" s="235"/>
      <c r="E152" s="235"/>
      <c r="F152" s="235"/>
      <c r="G152" s="235"/>
      <c r="H152" s="235"/>
      <c r="I152" s="235"/>
      <c r="J152" s="235"/>
    </row>
    <row r="153" spans="1:10" x14ac:dyDescent="0.2">
      <c r="A153" s="235"/>
      <c r="B153" s="235"/>
      <c r="C153" s="235"/>
      <c r="D153" s="235"/>
      <c r="E153" s="235"/>
      <c r="F153" s="235"/>
      <c r="G153" s="235"/>
      <c r="H153" s="235"/>
      <c r="I153" s="235"/>
      <c r="J153" s="235"/>
    </row>
    <row r="154" spans="1:10" x14ac:dyDescent="0.2">
      <c r="A154" s="235"/>
      <c r="B154" s="235"/>
      <c r="C154" s="235"/>
      <c r="D154" s="235"/>
      <c r="E154" s="235"/>
      <c r="F154" s="235"/>
      <c r="G154" s="235"/>
      <c r="H154" s="235"/>
      <c r="I154" s="235"/>
      <c r="J154" s="235"/>
    </row>
    <row r="155" spans="1:10" x14ac:dyDescent="0.2">
      <c r="A155" s="235"/>
      <c r="B155" s="235"/>
      <c r="C155" s="235"/>
      <c r="D155" s="235"/>
      <c r="E155" s="235"/>
      <c r="F155" s="235"/>
      <c r="G155" s="235"/>
      <c r="H155" s="235"/>
      <c r="I155" s="235"/>
      <c r="J155" s="235"/>
    </row>
    <row r="156" spans="1:10" x14ac:dyDescent="0.2">
      <c r="A156" s="235"/>
      <c r="B156" s="235"/>
      <c r="C156" s="235"/>
      <c r="D156" s="235"/>
      <c r="E156" s="235"/>
      <c r="F156" s="235"/>
      <c r="G156" s="235"/>
      <c r="H156" s="235"/>
      <c r="I156" s="235"/>
      <c r="J156" s="235"/>
    </row>
    <row r="157" spans="1:10" x14ac:dyDescent="0.2">
      <c r="A157" s="235"/>
      <c r="B157" s="235"/>
      <c r="C157" s="235"/>
      <c r="D157" s="235"/>
      <c r="E157" s="235"/>
      <c r="F157" s="235"/>
      <c r="G157" s="235"/>
      <c r="H157" s="235"/>
      <c r="I157" s="235"/>
      <c r="J157" s="235"/>
    </row>
    <row r="158" spans="1:10" x14ac:dyDescent="0.2">
      <c r="A158" s="235"/>
      <c r="B158" s="235"/>
      <c r="C158" s="235"/>
      <c r="D158" s="235"/>
      <c r="E158" s="235"/>
      <c r="F158" s="235"/>
      <c r="G158" s="235"/>
      <c r="H158" s="235"/>
      <c r="I158" s="235"/>
      <c r="J158" s="235"/>
    </row>
    <row r="159" spans="1:10" x14ac:dyDescent="0.2">
      <c r="A159" s="235"/>
      <c r="B159" s="235"/>
      <c r="C159" s="235"/>
      <c r="D159" s="235"/>
      <c r="E159" s="235"/>
      <c r="F159" s="235"/>
      <c r="G159" s="235"/>
      <c r="H159" s="235"/>
      <c r="I159" s="235"/>
      <c r="J159" s="235"/>
    </row>
    <row r="160" spans="1:10" x14ac:dyDescent="0.2">
      <c r="A160" s="235"/>
      <c r="B160" s="235"/>
      <c r="C160" s="235"/>
      <c r="D160" s="235"/>
      <c r="E160" s="235"/>
      <c r="F160" s="235"/>
      <c r="G160" s="235"/>
      <c r="H160" s="235"/>
      <c r="I160" s="235"/>
      <c r="J160" s="235"/>
    </row>
    <row r="161" spans="1:10" x14ac:dyDescent="0.2">
      <c r="A161" s="235"/>
      <c r="B161" s="235"/>
      <c r="C161" s="235"/>
      <c r="D161" s="235"/>
      <c r="E161" s="235"/>
      <c r="F161" s="235"/>
      <c r="G161" s="235"/>
      <c r="H161" s="235"/>
      <c r="I161" s="235"/>
      <c r="J161" s="235"/>
    </row>
    <row r="162" spans="1:10" x14ac:dyDescent="0.2">
      <c r="A162" s="235"/>
      <c r="B162" s="235"/>
      <c r="C162" s="235"/>
      <c r="D162" s="235"/>
      <c r="E162" s="235"/>
      <c r="F162" s="235"/>
      <c r="G162" s="235"/>
      <c r="H162" s="235"/>
      <c r="I162" s="235"/>
      <c r="J162" s="235"/>
    </row>
    <row r="163" spans="1:10" x14ac:dyDescent="0.2">
      <c r="A163" s="235"/>
      <c r="B163" s="235"/>
      <c r="C163" s="235"/>
      <c r="D163" s="235"/>
      <c r="E163" s="235"/>
      <c r="F163" s="235"/>
      <c r="G163" s="235"/>
      <c r="H163" s="235"/>
      <c r="I163" s="235"/>
      <c r="J163" s="235"/>
    </row>
    <row r="164" spans="1:10" x14ac:dyDescent="0.2">
      <c r="A164" s="235"/>
      <c r="B164" s="235"/>
      <c r="C164" s="235"/>
      <c r="D164" s="235"/>
      <c r="E164" s="235"/>
      <c r="F164" s="235"/>
      <c r="G164" s="235"/>
      <c r="H164" s="235"/>
      <c r="I164" s="235"/>
      <c r="J164" s="235"/>
    </row>
    <row r="165" spans="1:10" x14ac:dyDescent="0.2">
      <c r="A165" s="235"/>
      <c r="B165" s="235"/>
      <c r="C165" s="235"/>
      <c r="D165" s="235"/>
      <c r="E165" s="235"/>
      <c r="F165" s="235"/>
      <c r="G165" s="235"/>
      <c r="H165" s="235"/>
      <c r="I165" s="235"/>
      <c r="J165" s="235"/>
    </row>
    <row r="166" spans="1:10" x14ac:dyDescent="0.2">
      <c r="A166" s="235"/>
      <c r="B166" s="235"/>
      <c r="C166" s="235"/>
      <c r="D166" s="235"/>
      <c r="E166" s="235"/>
      <c r="F166" s="235"/>
      <c r="G166" s="235"/>
      <c r="H166" s="235"/>
      <c r="I166" s="235"/>
      <c r="J166" s="235"/>
    </row>
    <row r="167" spans="1:10" x14ac:dyDescent="0.2">
      <c r="A167" s="235"/>
      <c r="B167" s="235"/>
      <c r="C167" s="235"/>
      <c r="D167" s="235"/>
      <c r="E167" s="235"/>
      <c r="F167" s="235"/>
      <c r="G167" s="235"/>
      <c r="H167" s="235"/>
      <c r="I167" s="235"/>
      <c r="J167" s="235"/>
    </row>
    <row r="168" spans="1:10" x14ac:dyDescent="0.2">
      <c r="A168" s="235"/>
      <c r="B168" s="235"/>
      <c r="C168" s="235"/>
      <c r="D168" s="235"/>
      <c r="E168" s="235"/>
      <c r="F168" s="235"/>
      <c r="G168" s="235"/>
      <c r="H168" s="235"/>
      <c r="I168" s="235"/>
      <c r="J168" s="235"/>
    </row>
    <row r="169" spans="1:10" x14ac:dyDescent="0.2">
      <c r="A169" s="235"/>
      <c r="B169" s="235"/>
      <c r="C169" s="235"/>
      <c r="D169" s="235"/>
      <c r="E169" s="235"/>
      <c r="F169" s="235"/>
      <c r="G169" s="235"/>
      <c r="H169" s="235"/>
      <c r="I169" s="235"/>
      <c r="J169" s="235"/>
    </row>
    <row r="170" spans="1:10" x14ac:dyDescent="0.2">
      <c r="A170" s="235"/>
      <c r="B170" s="235"/>
      <c r="C170" s="235"/>
      <c r="D170" s="235"/>
      <c r="E170" s="235"/>
      <c r="F170" s="235"/>
      <c r="G170" s="235"/>
      <c r="H170" s="235"/>
      <c r="I170" s="235"/>
      <c r="J170" s="235"/>
    </row>
    <row r="171" spans="1:10" x14ac:dyDescent="0.2">
      <c r="A171" s="235"/>
      <c r="B171" s="235"/>
      <c r="C171" s="235"/>
      <c r="D171" s="235"/>
      <c r="E171" s="235"/>
      <c r="F171" s="235"/>
      <c r="G171" s="235"/>
      <c r="H171" s="235"/>
      <c r="I171" s="235"/>
      <c r="J171" s="235"/>
    </row>
    <row r="172" spans="1:10" x14ac:dyDescent="0.2">
      <c r="A172" s="235"/>
      <c r="B172" s="235"/>
      <c r="C172" s="235"/>
      <c r="D172" s="235"/>
      <c r="E172" s="235"/>
      <c r="F172" s="235"/>
      <c r="G172" s="235"/>
      <c r="H172" s="235"/>
      <c r="I172" s="235"/>
      <c r="J172" s="235"/>
    </row>
    <row r="173" spans="1:10" x14ac:dyDescent="0.2">
      <c r="A173" s="235"/>
      <c r="B173" s="235"/>
      <c r="C173" s="235"/>
      <c r="D173" s="235"/>
      <c r="E173" s="235"/>
      <c r="F173" s="235"/>
      <c r="G173" s="235"/>
      <c r="H173" s="235"/>
      <c r="I173" s="235"/>
      <c r="J173" s="235"/>
    </row>
    <row r="174" spans="1:10" x14ac:dyDescent="0.2">
      <c r="A174" s="235"/>
      <c r="B174" s="235"/>
      <c r="C174" s="235"/>
      <c r="D174" s="235"/>
      <c r="E174" s="235"/>
      <c r="F174" s="235"/>
      <c r="G174" s="235"/>
      <c r="H174" s="235"/>
      <c r="I174" s="235"/>
      <c r="J174" s="235"/>
    </row>
    <row r="175" spans="1:10" x14ac:dyDescent="0.2">
      <c r="A175" s="235"/>
      <c r="B175" s="235"/>
      <c r="C175" s="235"/>
      <c r="D175" s="235"/>
      <c r="E175" s="235"/>
      <c r="F175" s="235"/>
      <c r="G175" s="235"/>
      <c r="H175" s="235"/>
      <c r="I175" s="235"/>
      <c r="J175" s="235"/>
    </row>
    <row r="176" spans="1:10" x14ac:dyDescent="0.2">
      <c r="A176" s="235"/>
      <c r="B176" s="235"/>
      <c r="C176" s="235"/>
      <c r="D176" s="235"/>
      <c r="E176" s="235"/>
      <c r="F176" s="235"/>
      <c r="G176" s="235"/>
      <c r="H176" s="235"/>
      <c r="I176" s="235"/>
      <c r="J176" s="235"/>
    </row>
    <row r="177" spans="1:10" x14ac:dyDescent="0.2">
      <c r="A177" s="235"/>
      <c r="B177" s="235"/>
      <c r="C177" s="235"/>
      <c r="D177" s="235"/>
      <c r="E177" s="235"/>
      <c r="F177" s="235"/>
      <c r="G177" s="235"/>
      <c r="H177" s="235"/>
      <c r="I177" s="235"/>
      <c r="J177" s="235"/>
    </row>
    <row r="178" spans="1:10" x14ac:dyDescent="0.2">
      <c r="A178" s="235"/>
      <c r="B178" s="235"/>
      <c r="C178" s="235"/>
      <c r="D178" s="235"/>
      <c r="E178" s="235"/>
      <c r="F178" s="235"/>
      <c r="G178" s="235"/>
      <c r="H178" s="235"/>
      <c r="I178" s="235"/>
      <c r="J178" s="235"/>
    </row>
    <row r="179" spans="1:10" x14ac:dyDescent="0.2">
      <c r="A179" s="235"/>
      <c r="B179" s="235"/>
      <c r="C179" s="235"/>
      <c r="D179" s="235"/>
      <c r="E179" s="235"/>
      <c r="F179" s="235"/>
      <c r="G179" s="235"/>
      <c r="H179" s="235"/>
      <c r="I179" s="235"/>
      <c r="J179" s="235"/>
    </row>
    <row r="180" spans="1:10" x14ac:dyDescent="0.2">
      <c r="A180" s="235"/>
      <c r="B180" s="235"/>
      <c r="C180" s="235"/>
      <c r="D180" s="235"/>
      <c r="E180" s="235"/>
      <c r="F180" s="235"/>
      <c r="G180" s="235"/>
      <c r="H180" s="235"/>
      <c r="I180" s="235"/>
      <c r="J180" s="235"/>
    </row>
    <row r="181" spans="1:10" x14ac:dyDescent="0.2">
      <c r="A181" s="235"/>
      <c r="B181" s="235"/>
      <c r="C181" s="235"/>
      <c r="D181" s="235"/>
      <c r="E181" s="235"/>
      <c r="F181" s="235"/>
      <c r="G181" s="235"/>
      <c r="H181" s="235"/>
      <c r="I181" s="235"/>
      <c r="J181" s="235"/>
    </row>
    <row r="182" spans="1:10" x14ac:dyDescent="0.2">
      <c r="A182" s="235"/>
      <c r="B182" s="235"/>
      <c r="C182" s="235"/>
      <c r="D182" s="235"/>
      <c r="E182" s="235"/>
      <c r="F182" s="235"/>
      <c r="G182" s="235"/>
      <c r="H182" s="235"/>
      <c r="I182" s="235"/>
      <c r="J182" s="235"/>
    </row>
    <row r="183" spans="1:10" x14ac:dyDescent="0.2">
      <c r="A183" s="235"/>
      <c r="B183" s="235"/>
      <c r="C183" s="235"/>
      <c r="D183" s="235"/>
      <c r="E183" s="235"/>
      <c r="F183" s="235"/>
      <c r="G183" s="235"/>
      <c r="H183" s="235"/>
      <c r="I183" s="235"/>
      <c r="J183" s="235"/>
    </row>
    <row r="184" spans="1:10" x14ac:dyDescent="0.2">
      <c r="A184" s="235"/>
      <c r="B184" s="235"/>
      <c r="C184" s="235"/>
      <c r="D184" s="235"/>
      <c r="E184" s="235"/>
      <c r="F184" s="235"/>
      <c r="G184" s="235"/>
      <c r="H184" s="235"/>
      <c r="I184" s="235"/>
      <c r="J184" s="235"/>
    </row>
    <row r="185" spans="1:10" x14ac:dyDescent="0.2">
      <c r="A185" s="235"/>
      <c r="B185" s="235"/>
      <c r="C185" s="235"/>
      <c r="D185" s="235"/>
      <c r="E185" s="235"/>
      <c r="F185" s="235"/>
      <c r="G185" s="235"/>
      <c r="H185" s="235"/>
      <c r="I185" s="235"/>
      <c r="J185" s="235"/>
    </row>
    <row r="186" spans="1:10" x14ac:dyDescent="0.2">
      <c r="A186" s="235"/>
      <c r="B186" s="235"/>
      <c r="C186" s="235"/>
      <c r="D186" s="235"/>
      <c r="E186" s="235"/>
      <c r="F186" s="235"/>
      <c r="G186" s="235"/>
      <c r="H186" s="235"/>
      <c r="I186" s="235"/>
      <c r="J186" s="235"/>
    </row>
    <row r="187" spans="1:10" x14ac:dyDescent="0.2">
      <c r="A187" s="235"/>
      <c r="B187" s="235"/>
      <c r="C187" s="235"/>
      <c r="D187" s="235"/>
      <c r="E187" s="235"/>
      <c r="F187" s="235"/>
      <c r="G187" s="235"/>
      <c r="H187" s="235"/>
      <c r="I187" s="235"/>
      <c r="J187" s="235"/>
    </row>
    <row r="188" spans="1:10" x14ac:dyDescent="0.2">
      <c r="A188" s="235"/>
      <c r="B188" s="235"/>
      <c r="C188" s="235"/>
      <c r="D188" s="235"/>
      <c r="E188" s="235"/>
      <c r="F188" s="235"/>
      <c r="G188" s="235"/>
      <c r="H188" s="235"/>
      <c r="I188" s="235"/>
      <c r="J188" s="235"/>
    </row>
    <row r="189" spans="1:10" x14ac:dyDescent="0.2">
      <c r="A189" s="235"/>
      <c r="B189" s="235"/>
      <c r="C189" s="235"/>
      <c r="D189" s="235"/>
      <c r="E189" s="235"/>
      <c r="F189" s="235"/>
      <c r="G189" s="235"/>
      <c r="H189" s="235"/>
      <c r="I189" s="235"/>
      <c r="J189" s="235"/>
    </row>
    <row r="190" spans="1:10" x14ac:dyDescent="0.2">
      <c r="A190" s="235"/>
      <c r="B190" s="235"/>
      <c r="C190" s="235"/>
      <c r="D190" s="235"/>
      <c r="E190" s="235"/>
      <c r="F190" s="235"/>
      <c r="G190" s="235"/>
      <c r="H190" s="235"/>
      <c r="I190" s="235"/>
      <c r="J190" s="235"/>
    </row>
    <row r="191" spans="1:10" x14ac:dyDescent="0.2">
      <c r="A191" s="235"/>
      <c r="B191" s="235"/>
      <c r="C191" s="235"/>
      <c r="D191" s="235"/>
      <c r="E191" s="235"/>
      <c r="F191" s="235"/>
      <c r="G191" s="235"/>
      <c r="H191" s="235"/>
      <c r="I191" s="235"/>
      <c r="J191" s="235"/>
    </row>
  </sheetData>
  <sheetProtection sheet="1" objects="1" scenarios="1" selectLockedCells="1"/>
  <mergeCells count="50">
    <mergeCell ref="A60:A61"/>
    <mergeCell ref="B60:D61"/>
    <mergeCell ref="B30:B32"/>
    <mergeCell ref="B27:B29"/>
    <mergeCell ref="A48:A53"/>
    <mergeCell ref="A54:A59"/>
    <mergeCell ref="B34:D34"/>
    <mergeCell ref="A42:A47"/>
    <mergeCell ref="C3:E3"/>
    <mergeCell ref="C4:E4"/>
    <mergeCell ref="C5:E5"/>
    <mergeCell ref="C6:E6"/>
    <mergeCell ref="C7:E7"/>
    <mergeCell ref="A21:A23"/>
    <mergeCell ref="B21:B23"/>
    <mergeCell ref="C21:C23"/>
    <mergeCell ref="B40:D40"/>
    <mergeCell ref="J42:J47"/>
    <mergeCell ref="B25:B26"/>
    <mergeCell ref="G4:J16"/>
    <mergeCell ref="G40:I40"/>
    <mergeCell ref="E40:F40"/>
    <mergeCell ref="F25:I25"/>
    <mergeCell ref="F26:G26"/>
    <mergeCell ref="G18:H19"/>
    <mergeCell ref="F29:G29"/>
    <mergeCell ref="F30:G30"/>
    <mergeCell ref="I27:I32"/>
    <mergeCell ref="J18:J19"/>
    <mergeCell ref="J40:J41"/>
    <mergeCell ref="H30:H32"/>
    <mergeCell ref="G34:I34"/>
    <mergeCell ref="F31:G31"/>
    <mergeCell ref="F32:G32"/>
    <mergeCell ref="B18:C19"/>
    <mergeCell ref="C25:E25"/>
    <mergeCell ref="I18:I19"/>
    <mergeCell ref="F27:G27"/>
    <mergeCell ref="F28:G28"/>
    <mergeCell ref="H27:H29"/>
    <mergeCell ref="D18:F19"/>
    <mergeCell ref="E20:F20"/>
    <mergeCell ref="E21:F21"/>
    <mergeCell ref="E22:F22"/>
    <mergeCell ref="E23:F23"/>
    <mergeCell ref="J48:J53"/>
    <mergeCell ref="J54:J59"/>
    <mergeCell ref="E34:F34"/>
    <mergeCell ref="G60:I61"/>
    <mergeCell ref="E60:F61"/>
  </mergeCells>
  <phoneticPr fontId="2" type="noConversion"/>
  <conditionalFormatting sqref="C27:E32">
    <cfRule type="cellIs" dxfId="37" priority="1" stopIfTrue="1" operator="equal">
      <formula>""</formula>
    </cfRule>
    <cfRule type="cellIs" dxfId="36" priority="2" stopIfTrue="1" operator="greaterThan">
      <formula>$C$21</formula>
    </cfRule>
    <cfRule type="cellIs" dxfId="35" priority="3" stopIfTrue="1" operator="lessThan">
      <formula>$B$21</formula>
    </cfRule>
  </conditionalFormatting>
  <dataValidations count="2">
    <dataValidation type="list" allowBlank="1" showInputMessage="1" showErrorMessage="1" sqref="J21:J23">
      <formula1>YesOrNo</formula1>
    </dataValidation>
    <dataValidation type="list" allowBlank="1" showInputMessage="1" showErrorMessage="1" sqref="H27:H30 I27">
      <formula1>PassOrFail</formula1>
    </dataValidation>
  </dataValidations>
  <pageMargins left="0.78740157480314965" right="0.39370078740157483" top="0.59055118110236227" bottom="0.59055118110236227" header="0.39370078740157483" footer="0.39370078740157483"/>
  <pageSetup paperSize="9" scale="96" fitToHeight="3" orientation="portrait"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view="pageBreakPreview" zoomScale="80" zoomScaleNormal="80" zoomScaleSheetLayoutView="80" workbookViewId="0">
      <pane ySplit="20" topLeftCell="A21" activePane="bottomLeft" state="frozen"/>
      <selection activeCell="N47" sqref="N47:N52"/>
      <selection pane="bottomLeft" activeCell="N47" sqref="N47:N52"/>
    </sheetView>
  </sheetViews>
  <sheetFormatPr defaultRowHeight="12.75" x14ac:dyDescent="0.2"/>
  <cols>
    <col min="1" max="1" width="9.7109375" style="194" customWidth="1"/>
    <col min="2" max="12" width="9" style="194" customWidth="1"/>
    <col min="13" max="14" width="9.7109375" style="194" customWidth="1"/>
    <col min="15" max="15" width="9" style="194" customWidth="1"/>
    <col min="16" max="16384" width="9.140625" style="194"/>
  </cols>
  <sheetData>
    <row r="1" spans="1:15" x14ac:dyDescent="0.2">
      <c r="A1" s="233" t="s">
        <v>910</v>
      </c>
    </row>
    <row r="3" spans="1:15" x14ac:dyDescent="0.2">
      <c r="A3" s="234" t="s">
        <v>241</v>
      </c>
      <c r="B3" s="234"/>
      <c r="C3" s="713"/>
      <c r="D3" s="713"/>
      <c r="E3" s="713"/>
      <c r="H3" s="195" t="s">
        <v>312</v>
      </c>
      <c r="I3" s="715" t="s">
        <v>313</v>
      </c>
      <c r="J3" s="716"/>
      <c r="K3" s="755" t="s">
        <v>662</v>
      </c>
      <c r="L3" s="731" t="s">
        <v>272</v>
      </c>
      <c r="M3" s="732"/>
      <c r="N3" s="715" t="s">
        <v>509</v>
      </c>
      <c r="O3" s="716"/>
    </row>
    <row r="4" spans="1:15" x14ac:dyDescent="0.2">
      <c r="A4" s="234" t="s">
        <v>647</v>
      </c>
      <c r="B4" s="234"/>
      <c r="C4" s="714"/>
      <c r="D4" s="714"/>
      <c r="E4" s="714"/>
      <c r="H4" s="196" t="s">
        <v>314</v>
      </c>
      <c r="I4" s="717"/>
      <c r="J4" s="718"/>
      <c r="K4" s="728"/>
      <c r="L4" s="733"/>
      <c r="M4" s="734"/>
      <c r="N4" s="717"/>
      <c r="O4" s="718"/>
    </row>
    <row r="5" spans="1:15" ht="15.75" x14ac:dyDescent="0.2">
      <c r="A5" s="234" t="s">
        <v>247</v>
      </c>
      <c r="B5" s="234"/>
      <c r="C5" s="714"/>
      <c r="D5" s="714"/>
      <c r="E5" s="714"/>
      <c r="H5" s="196" t="s">
        <v>315</v>
      </c>
      <c r="I5" s="196" t="s">
        <v>263</v>
      </c>
      <c r="J5" s="196" t="s">
        <v>264</v>
      </c>
      <c r="K5" s="204" t="s">
        <v>264</v>
      </c>
      <c r="L5" s="735" t="s">
        <v>274</v>
      </c>
      <c r="M5" s="736"/>
      <c r="N5" s="196" t="s">
        <v>330</v>
      </c>
      <c r="O5" s="196" t="s">
        <v>273</v>
      </c>
    </row>
    <row r="6" spans="1:15" x14ac:dyDescent="0.2">
      <c r="A6" s="234" t="s">
        <v>250</v>
      </c>
      <c r="B6" s="234"/>
      <c r="C6" s="714"/>
      <c r="D6" s="714"/>
      <c r="E6" s="714"/>
      <c r="H6" s="206"/>
      <c r="I6" s="207"/>
      <c r="J6" s="207"/>
      <c r="K6" s="204">
        <v>0.1</v>
      </c>
      <c r="L6" s="759"/>
      <c r="M6" s="760"/>
      <c r="N6" s="256"/>
      <c r="O6" s="256"/>
    </row>
    <row r="8" spans="1:15" x14ac:dyDescent="0.2">
      <c r="C8" s="276" t="s">
        <v>633</v>
      </c>
      <c r="D8" s="728" t="s">
        <v>652</v>
      </c>
      <c r="E8" s="728"/>
      <c r="F8" s="204" t="s">
        <v>306</v>
      </c>
      <c r="I8" s="235" t="s">
        <v>671</v>
      </c>
    </row>
    <row r="9" spans="1:15" ht="15.75" x14ac:dyDescent="0.2">
      <c r="A9" s="234"/>
      <c r="B9" s="234"/>
      <c r="C9" s="204" t="s">
        <v>650</v>
      </c>
      <c r="D9" s="204" t="s">
        <v>648</v>
      </c>
      <c r="E9" s="204" t="s">
        <v>649</v>
      </c>
      <c r="F9" s="204" t="s">
        <v>650</v>
      </c>
      <c r="I9" s="719"/>
      <c r="J9" s="720"/>
      <c r="K9" s="720"/>
      <c r="L9" s="720"/>
      <c r="M9" s="720"/>
      <c r="N9" s="720"/>
      <c r="O9" s="721"/>
    </row>
    <row r="10" spans="1:15" x14ac:dyDescent="0.2">
      <c r="A10" s="234" t="s">
        <v>655</v>
      </c>
      <c r="B10" s="234"/>
      <c r="C10" s="277"/>
      <c r="D10" s="277"/>
      <c r="E10" s="277"/>
      <c r="F10" s="277"/>
      <c r="G10" s="194" t="s">
        <v>658</v>
      </c>
      <c r="I10" s="722"/>
      <c r="J10" s="723"/>
      <c r="K10" s="723"/>
      <c r="L10" s="723"/>
      <c r="M10" s="723"/>
      <c r="N10" s="723"/>
      <c r="O10" s="724"/>
    </row>
    <row r="11" spans="1:15" x14ac:dyDescent="0.2">
      <c r="A11" s="234" t="s">
        <v>656</v>
      </c>
      <c r="B11" s="234"/>
      <c r="C11" s="277"/>
      <c r="D11" s="277"/>
      <c r="E11" s="277"/>
      <c r="F11" s="277"/>
      <c r="G11" s="194" t="s">
        <v>657</v>
      </c>
      <c r="I11" s="722"/>
      <c r="J11" s="723"/>
      <c r="K11" s="723"/>
      <c r="L11" s="723"/>
      <c r="M11" s="723"/>
      <c r="N11" s="723"/>
      <c r="O11" s="724"/>
    </row>
    <row r="12" spans="1:15" ht="12.75" customHeight="1" x14ac:dyDescent="0.2">
      <c r="A12" s="234" t="s">
        <v>245</v>
      </c>
      <c r="B12" s="234"/>
      <c r="C12" s="278"/>
      <c r="D12" s="278"/>
      <c r="E12" s="278"/>
      <c r="F12" s="278"/>
      <c r="G12" s="238" t="s">
        <v>246</v>
      </c>
      <c r="I12" s="722"/>
      <c r="J12" s="723"/>
      <c r="K12" s="723"/>
      <c r="L12" s="723"/>
      <c r="M12" s="723"/>
      <c r="N12" s="723"/>
      <c r="O12" s="724"/>
    </row>
    <row r="13" spans="1:15" x14ac:dyDescent="0.2">
      <c r="A13" s="234" t="s">
        <v>248</v>
      </c>
      <c r="B13" s="234"/>
      <c r="C13" s="278"/>
      <c r="D13" s="278"/>
      <c r="E13" s="278"/>
      <c r="F13" s="278"/>
      <c r="G13" s="234" t="s">
        <v>249</v>
      </c>
      <c r="I13" s="722"/>
      <c r="J13" s="723"/>
      <c r="K13" s="723"/>
      <c r="L13" s="723"/>
      <c r="M13" s="723"/>
      <c r="N13" s="723"/>
      <c r="O13" s="724"/>
    </row>
    <row r="14" spans="1:15" x14ac:dyDescent="0.2">
      <c r="A14" s="234" t="s">
        <v>252</v>
      </c>
      <c r="B14" s="234"/>
      <c r="C14" s="260"/>
      <c r="D14" s="260"/>
      <c r="E14" s="260"/>
      <c r="F14" s="260"/>
      <c r="G14" s="234" t="s">
        <v>663</v>
      </c>
      <c r="I14" s="722"/>
      <c r="J14" s="723"/>
      <c r="K14" s="723"/>
      <c r="L14" s="723"/>
      <c r="M14" s="723"/>
      <c r="N14" s="723"/>
      <c r="O14" s="724"/>
    </row>
    <row r="15" spans="1:15" x14ac:dyDescent="0.2">
      <c r="A15" s="234" t="s">
        <v>254</v>
      </c>
      <c r="B15" s="234"/>
      <c r="C15" s="261"/>
      <c r="D15" s="261"/>
      <c r="E15" s="261"/>
      <c r="F15" s="261"/>
      <c r="G15" s="239" t="s">
        <v>255</v>
      </c>
      <c r="I15" s="725"/>
      <c r="J15" s="726"/>
      <c r="K15" s="726"/>
      <c r="L15" s="726"/>
      <c r="M15" s="726"/>
      <c r="N15" s="726"/>
      <c r="O15" s="727"/>
    </row>
    <row r="16" spans="1:15" ht="13.5" thickBot="1" x14ac:dyDescent="0.25"/>
    <row r="17" spans="1:15" ht="15.75" x14ac:dyDescent="0.2">
      <c r="A17" s="586" t="s">
        <v>622</v>
      </c>
      <c r="B17" s="701" t="s">
        <v>661</v>
      </c>
      <c r="C17" s="708"/>
      <c r="D17" s="708"/>
      <c r="E17" s="702"/>
      <c r="F17" s="701" t="s">
        <v>659</v>
      </c>
      <c r="G17" s="708"/>
      <c r="H17" s="708"/>
      <c r="I17" s="702"/>
      <c r="J17" s="701" t="s">
        <v>278</v>
      </c>
      <c r="K17" s="708"/>
      <c r="L17" s="708"/>
      <c r="M17" s="219" t="s">
        <v>623</v>
      </c>
      <c r="N17" s="220"/>
      <c r="O17" s="221"/>
    </row>
    <row r="18" spans="1:15" ht="15.75" x14ac:dyDescent="0.2">
      <c r="A18" s="585"/>
      <c r="B18" s="216" t="s">
        <v>633</v>
      </c>
      <c r="C18" s="202" t="s">
        <v>648</v>
      </c>
      <c r="D18" s="202" t="s">
        <v>649</v>
      </c>
      <c r="E18" s="202" t="s">
        <v>306</v>
      </c>
      <c r="F18" s="216" t="s">
        <v>633</v>
      </c>
      <c r="G18" s="202" t="s">
        <v>648</v>
      </c>
      <c r="H18" s="202" t="s">
        <v>649</v>
      </c>
      <c r="I18" s="202" t="s">
        <v>306</v>
      </c>
      <c r="J18" s="202" t="s">
        <v>648</v>
      </c>
      <c r="K18" s="202" t="s">
        <v>649</v>
      </c>
      <c r="L18" s="193" t="s">
        <v>306</v>
      </c>
      <c r="M18" s="217" t="s">
        <v>266</v>
      </c>
      <c r="N18" s="204" t="s">
        <v>316</v>
      </c>
      <c r="O18" s="218" t="s">
        <v>317</v>
      </c>
    </row>
    <row r="19" spans="1:15" x14ac:dyDescent="0.2">
      <c r="A19" s="203">
        <v>1</v>
      </c>
      <c r="B19" s="268" t="str">
        <f>IF(B34="","",STDEV(B25:B34))</f>
        <v/>
      </c>
      <c r="C19" s="268" t="str">
        <f>IF(E34="","",STDEV(E25:E34))</f>
        <v/>
      </c>
      <c r="D19" s="268" t="str">
        <f>IF(H34="","",STDEV(H25:H34))</f>
        <v/>
      </c>
      <c r="E19" s="268" t="str">
        <f>IF(K34="","",STDEV(K25:K34))</f>
        <v/>
      </c>
      <c r="F19" s="268" t="str">
        <f>IF(B34="","",AVERAGE(B25:B34))</f>
        <v/>
      </c>
      <c r="G19" s="268" t="str">
        <f>IF(E34="","",AVERAGE(E25:E34))</f>
        <v/>
      </c>
      <c r="H19" s="268" t="str">
        <f>IF(H34="","",AVERAGE(H25:H34))</f>
        <v/>
      </c>
      <c r="I19" s="268" t="str">
        <f>IF(K34="","",AVERAGE(K25:K34))</f>
        <v/>
      </c>
      <c r="J19" s="268" t="str">
        <f t="shared" ref="J19:L20" si="0">IF(G19="","",G19-$F19)</f>
        <v/>
      </c>
      <c r="K19" s="268" t="str">
        <f t="shared" si="0"/>
        <v/>
      </c>
      <c r="L19" s="269" t="str">
        <f t="shared" si="0"/>
        <v/>
      </c>
      <c r="M19" s="280"/>
      <c r="N19" s="222"/>
      <c r="O19" s="757"/>
    </row>
    <row r="20" spans="1:15" ht="13.5" thickBot="1" x14ac:dyDescent="0.25">
      <c r="A20" s="203">
        <v>2</v>
      </c>
      <c r="B20" s="268" t="str">
        <f>IF(C34="","",STDEV(C25:C34))</f>
        <v/>
      </c>
      <c r="C20" s="268" t="str">
        <f>IF(F34="","",STDEV(F25:F34))</f>
        <v/>
      </c>
      <c r="D20" s="268" t="str">
        <f>IF(I34="","",STDEV(I25:I34))</f>
        <v/>
      </c>
      <c r="E20" s="268" t="str">
        <f>IF(L34="","",STDEV(L25:L34))</f>
        <v/>
      </c>
      <c r="F20" s="268" t="str">
        <f>IF(C34="","",AVERAGE(C25:C34))</f>
        <v/>
      </c>
      <c r="G20" s="268" t="str">
        <f>IF(F34="","",AVERAGE(F25:F34))</f>
        <v/>
      </c>
      <c r="H20" s="268" t="str">
        <f>IF(I34="","",AVERAGE(I25:I34))</f>
        <v/>
      </c>
      <c r="I20" s="268" t="str">
        <f>IF(L34="","",AVERAGE(L25:L34))</f>
        <v/>
      </c>
      <c r="J20" s="268" t="str">
        <f t="shared" si="0"/>
        <v/>
      </c>
      <c r="K20" s="268" t="str">
        <f t="shared" si="0"/>
        <v/>
      </c>
      <c r="L20" s="269" t="str">
        <f t="shared" si="0"/>
        <v/>
      </c>
      <c r="M20" s="281"/>
      <c r="N20" s="223"/>
      <c r="O20" s="758"/>
    </row>
    <row r="22" spans="1:15" x14ac:dyDescent="0.2">
      <c r="A22" s="243" t="s">
        <v>626</v>
      </c>
    </row>
    <row r="23" spans="1:15" ht="15.75" x14ac:dyDescent="0.2">
      <c r="A23" s="586" t="s">
        <v>667</v>
      </c>
      <c r="B23" s="701" t="s">
        <v>636</v>
      </c>
      <c r="C23" s="708"/>
      <c r="D23" s="702"/>
      <c r="E23" s="701" t="s">
        <v>660</v>
      </c>
      <c r="F23" s="708"/>
      <c r="G23" s="702"/>
      <c r="H23" s="701" t="s">
        <v>820</v>
      </c>
      <c r="I23" s="708"/>
      <c r="J23" s="702"/>
      <c r="K23" s="701" t="s">
        <v>346</v>
      </c>
      <c r="L23" s="708"/>
      <c r="M23" s="702"/>
    </row>
    <row r="24" spans="1:15" x14ac:dyDescent="0.2">
      <c r="A24" s="585"/>
      <c r="B24" s="204" t="s">
        <v>284</v>
      </c>
      <c r="C24" s="204" t="s">
        <v>295</v>
      </c>
      <c r="D24" s="204" t="s">
        <v>266</v>
      </c>
      <c r="E24" s="204" t="s">
        <v>284</v>
      </c>
      <c r="F24" s="204" t="s">
        <v>295</v>
      </c>
      <c r="G24" s="204" t="s">
        <v>266</v>
      </c>
      <c r="H24" s="204" t="s">
        <v>284</v>
      </c>
      <c r="I24" s="204" t="s">
        <v>295</v>
      </c>
      <c r="J24" s="204" t="s">
        <v>266</v>
      </c>
      <c r="K24" s="204" t="s">
        <v>284</v>
      </c>
      <c r="L24" s="204" t="s">
        <v>295</v>
      </c>
      <c r="M24" s="204" t="s">
        <v>266</v>
      </c>
    </row>
    <row r="25" spans="1:15" x14ac:dyDescent="0.2">
      <c r="A25" s="299">
        <v>1</v>
      </c>
      <c r="B25" s="263"/>
      <c r="C25" s="263"/>
      <c r="D25" s="264"/>
      <c r="E25" s="263"/>
      <c r="F25" s="263"/>
      <c r="G25" s="264"/>
      <c r="H25" s="263"/>
      <c r="I25" s="263"/>
      <c r="J25" s="264"/>
      <c r="K25" s="263"/>
      <c r="L25" s="263"/>
      <c r="M25" s="264"/>
    </row>
    <row r="26" spans="1:15" x14ac:dyDescent="0.2">
      <c r="A26" s="296">
        <v>2</v>
      </c>
      <c r="B26" s="263"/>
      <c r="C26" s="263"/>
      <c r="D26" s="264"/>
      <c r="E26" s="263"/>
      <c r="F26" s="263"/>
      <c r="G26" s="264"/>
      <c r="H26" s="263"/>
      <c r="I26" s="263"/>
      <c r="J26" s="264"/>
      <c r="K26" s="263"/>
      <c r="L26" s="263"/>
      <c r="M26" s="264"/>
    </row>
    <row r="27" spans="1:15" x14ac:dyDescent="0.2">
      <c r="A27" s="296">
        <v>3</v>
      </c>
      <c r="B27" s="263"/>
      <c r="C27" s="263"/>
      <c r="D27" s="264"/>
      <c r="E27" s="263"/>
      <c r="F27" s="263"/>
      <c r="G27" s="264"/>
      <c r="H27" s="263"/>
      <c r="I27" s="263"/>
      <c r="J27" s="264"/>
      <c r="K27" s="263"/>
      <c r="L27" s="263"/>
      <c r="M27" s="264"/>
    </row>
    <row r="28" spans="1:15" x14ac:dyDescent="0.2">
      <c r="A28" s="296">
        <v>4</v>
      </c>
      <c r="B28" s="263"/>
      <c r="C28" s="263"/>
      <c r="D28" s="264"/>
      <c r="E28" s="263"/>
      <c r="F28" s="263"/>
      <c r="G28" s="264"/>
      <c r="H28" s="263"/>
      <c r="I28" s="263"/>
      <c r="J28" s="264"/>
      <c r="K28" s="263"/>
      <c r="L28" s="263"/>
      <c r="M28" s="264"/>
    </row>
    <row r="29" spans="1:15" x14ac:dyDescent="0.2">
      <c r="A29" s="296">
        <v>5</v>
      </c>
      <c r="B29" s="263"/>
      <c r="C29" s="263"/>
      <c r="D29" s="264"/>
      <c r="E29" s="263"/>
      <c r="F29" s="263"/>
      <c r="G29" s="264"/>
      <c r="H29" s="263"/>
      <c r="I29" s="263"/>
      <c r="J29" s="264"/>
      <c r="K29" s="263"/>
      <c r="L29" s="263"/>
      <c r="M29" s="264"/>
    </row>
    <row r="30" spans="1:15" x14ac:dyDescent="0.2">
      <c r="A30" s="296">
        <v>6</v>
      </c>
      <c r="B30" s="263"/>
      <c r="C30" s="263"/>
      <c r="D30" s="264"/>
      <c r="E30" s="263"/>
      <c r="F30" s="263"/>
      <c r="G30" s="264"/>
      <c r="H30" s="263"/>
      <c r="I30" s="263"/>
      <c r="J30" s="264"/>
      <c r="K30" s="263"/>
      <c r="L30" s="263"/>
      <c r="M30" s="264"/>
    </row>
    <row r="31" spans="1:15" x14ac:dyDescent="0.2">
      <c r="A31" s="296">
        <v>7</v>
      </c>
      <c r="B31" s="263"/>
      <c r="C31" s="263"/>
      <c r="D31" s="264"/>
      <c r="E31" s="263"/>
      <c r="F31" s="263"/>
      <c r="G31" s="264"/>
      <c r="H31" s="263"/>
      <c r="I31" s="263"/>
      <c r="J31" s="264"/>
      <c r="K31" s="263"/>
      <c r="L31" s="263"/>
      <c r="M31" s="264"/>
    </row>
    <row r="32" spans="1:15" x14ac:dyDescent="0.2">
      <c r="A32" s="296">
        <v>8</v>
      </c>
      <c r="B32" s="263"/>
      <c r="C32" s="263"/>
      <c r="D32" s="264"/>
      <c r="E32" s="263"/>
      <c r="F32" s="263"/>
      <c r="G32" s="264"/>
      <c r="H32" s="263"/>
      <c r="I32" s="263"/>
      <c r="J32" s="264"/>
      <c r="K32" s="263"/>
      <c r="L32" s="263"/>
      <c r="M32" s="264"/>
    </row>
    <row r="33" spans="1:13" x14ac:dyDescent="0.2">
      <c r="A33" s="296">
        <v>9</v>
      </c>
      <c r="B33" s="263"/>
      <c r="C33" s="263"/>
      <c r="D33" s="264"/>
      <c r="E33" s="263"/>
      <c r="F33" s="263"/>
      <c r="G33" s="264"/>
      <c r="H33" s="263"/>
      <c r="I33" s="263"/>
      <c r="J33" s="264"/>
      <c r="K33" s="263"/>
      <c r="L33" s="263"/>
      <c r="M33" s="264"/>
    </row>
    <row r="34" spans="1:13" x14ac:dyDescent="0.2">
      <c r="A34" s="297">
        <v>10</v>
      </c>
      <c r="B34" s="263"/>
      <c r="C34" s="263"/>
      <c r="D34" s="264"/>
      <c r="E34" s="263"/>
      <c r="F34" s="263"/>
      <c r="G34" s="264"/>
      <c r="H34" s="263"/>
      <c r="I34" s="263"/>
      <c r="J34" s="264"/>
      <c r="K34" s="263"/>
      <c r="L34" s="263"/>
      <c r="M34" s="264"/>
    </row>
  </sheetData>
  <sheetProtection sheet="1" selectLockedCells="1"/>
  <mergeCells count="22">
    <mergeCell ref="A23:A24"/>
    <mergeCell ref="A17:A18"/>
    <mergeCell ref="C3:E3"/>
    <mergeCell ref="C4:E4"/>
    <mergeCell ref="C5:E5"/>
    <mergeCell ref="C6:E6"/>
    <mergeCell ref="B17:E17"/>
    <mergeCell ref="O19:O20"/>
    <mergeCell ref="B23:D23"/>
    <mergeCell ref="E23:G23"/>
    <mergeCell ref="H23:J23"/>
    <mergeCell ref="K23:M23"/>
    <mergeCell ref="L6:M6"/>
    <mergeCell ref="D8:E8"/>
    <mergeCell ref="F17:I17"/>
    <mergeCell ref="J17:L17"/>
    <mergeCell ref="K3:K4"/>
    <mergeCell ref="I9:O15"/>
    <mergeCell ref="L3:M4"/>
    <mergeCell ref="N3:O4"/>
    <mergeCell ref="L5:M5"/>
    <mergeCell ref="I3:J4"/>
  </mergeCells>
  <conditionalFormatting sqref="J19:L20">
    <cfRule type="containsBlanks" priority="3" stopIfTrue="1">
      <formula>LEN(TRIM(J19))=0</formula>
    </cfRule>
    <cfRule type="cellIs" dxfId="34" priority="4" stopIfTrue="1" operator="notBetween">
      <formula>$I$6</formula>
      <formula>$J$6</formula>
    </cfRule>
  </conditionalFormatting>
  <conditionalFormatting sqref="B19:E20">
    <cfRule type="containsBlanks" priority="1" stopIfTrue="1">
      <formula>LEN(TRIM(B19))=0</formula>
    </cfRule>
    <cfRule type="cellIs" dxfId="33" priority="2" stopIfTrue="1" operator="greaterThan">
      <formula>$K$6</formula>
    </cfRule>
  </conditionalFormatting>
  <dataValidations count="1">
    <dataValidation type="list" allowBlank="1" showInputMessage="1" showErrorMessage="1" sqref="N19:O20">
      <formula1>PassOrFail</formula1>
    </dataValidation>
  </dataValidations>
  <pageMargins left="0.78740157480314965" right="0.39370078740157483" top="0.59055118110236227" bottom="0.59055118110236227" header="0.39370078740157483" footer="0.39370078740157483"/>
  <pageSetup paperSize="9" scale="9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ignoredErrors>
    <ignoredError sqref="F19:I20 B19:E20"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view="pageBreakPreview" zoomScale="80" zoomScaleNormal="80" zoomScaleSheetLayoutView="80" workbookViewId="0">
      <pane ySplit="20" topLeftCell="A21" activePane="bottomLeft" state="frozen"/>
      <selection activeCell="N47" sqref="N47:N52"/>
      <selection pane="bottomLeft" activeCell="N47" sqref="N47:N52"/>
    </sheetView>
  </sheetViews>
  <sheetFormatPr defaultRowHeight="12.75" x14ac:dyDescent="0.2"/>
  <cols>
    <col min="1" max="1" width="9.7109375" style="194" customWidth="1"/>
    <col min="2" max="12" width="9" style="194" customWidth="1"/>
    <col min="13" max="14" width="9.7109375" style="194" customWidth="1"/>
    <col min="15" max="15" width="9" style="194" customWidth="1"/>
    <col min="16" max="16384" width="9.140625" style="194"/>
  </cols>
  <sheetData>
    <row r="1" spans="1:14" x14ac:dyDescent="0.2">
      <c r="A1" s="233" t="s">
        <v>911</v>
      </c>
    </row>
    <row r="3" spans="1:14" ht="12.75" customHeight="1" x14ac:dyDescent="0.2">
      <c r="A3" s="234" t="s">
        <v>241</v>
      </c>
      <c r="B3" s="234"/>
      <c r="C3" s="713"/>
      <c r="D3" s="713"/>
      <c r="E3" s="713"/>
      <c r="H3" s="195" t="s">
        <v>312</v>
      </c>
      <c r="I3" s="715" t="s">
        <v>313</v>
      </c>
      <c r="J3" s="716"/>
      <c r="K3" s="731" t="s">
        <v>272</v>
      </c>
      <c r="L3" s="732"/>
      <c r="M3" s="715" t="s">
        <v>509</v>
      </c>
      <c r="N3" s="716"/>
    </row>
    <row r="4" spans="1:14" x14ac:dyDescent="0.2">
      <c r="A4" s="234" t="s">
        <v>647</v>
      </c>
      <c r="B4" s="234"/>
      <c r="C4" s="714"/>
      <c r="D4" s="714"/>
      <c r="E4" s="714"/>
      <c r="H4" s="196" t="s">
        <v>314</v>
      </c>
      <c r="I4" s="717"/>
      <c r="J4" s="718"/>
      <c r="K4" s="733"/>
      <c r="L4" s="734"/>
      <c r="M4" s="717"/>
      <c r="N4" s="718"/>
    </row>
    <row r="5" spans="1:14" ht="15.75" x14ac:dyDescent="0.2">
      <c r="A5" s="234" t="s">
        <v>247</v>
      </c>
      <c r="B5" s="234"/>
      <c r="C5" s="714"/>
      <c r="D5" s="714"/>
      <c r="E5" s="714"/>
      <c r="H5" s="196" t="s">
        <v>315</v>
      </c>
      <c r="I5" s="196" t="s">
        <v>263</v>
      </c>
      <c r="J5" s="196" t="s">
        <v>264</v>
      </c>
      <c r="K5" s="735" t="s">
        <v>274</v>
      </c>
      <c r="L5" s="736"/>
      <c r="M5" s="196" t="s">
        <v>330</v>
      </c>
      <c r="N5" s="196" t="s">
        <v>273</v>
      </c>
    </row>
    <row r="6" spans="1:14" x14ac:dyDescent="0.2">
      <c r="A6" s="234" t="s">
        <v>250</v>
      </c>
      <c r="B6" s="234"/>
      <c r="C6" s="714"/>
      <c r="D6" s="714"/>
      <c r="E6" s="714"/>
      <c r="H6" s="404"/>
      <c r="I6" s="405"/>
      <c r="J6" s="405"/>
      <c r="K6" s="759"/>
      <c r="L6" s="760"/>
      <c r="M6" s="256"/>
      <c r="N6" s="256"/>
    </row>
    <row r="8" spans="1:14" x14ac:dyDescent="0.2">
      <c r="C8" s="276" t="s">
        <v>633</v>
      </c>
      <c r="D8" s="728" t="s">
        <v>652</v>
      </c>
      <c r="E8" s="728"/>
      <c r="F8" s="204" t="s">
        <v>306</v>
      </c>
      <c r="I8" s="235" t="s">
        <v>671</v>
      </c>
    </row>
    <row r="9" spans="1:14" ht="15.75" x14ac:dyDescent="0.2">
      <c r="A9" s="234"/>
      <c r="B9" s="234"/>
      <c r="C9" s="204" t="s">
        <v>650</v>
      </c>
      <c r="D9" s="204" t="s">
        <v>826</v>
      </c>
      <c r="E9" s="204" t="s">
        <v>827</v>
      </c>
      <c r="F9" s="204" t="s">
        <v>650</v>
      </c>
      <c r="I9" s="719"/>
      <c r="J9" s="720"/>
      <c r="K9" s="720"/>
      <c r="L9" s="720"/>
      <c r="M9" s="720"/>
      <c r="N9" s="721"/>
    </row>
    <row r="10" spans="1:14" x14ac:dyDescent="0.2">
      <c r="A10" s="234" t="s">
        <v>655</v>
      </c>
      <c r="B10" s="234"/>
      <c r="C10" s="277"/>
      <c r="D10" s="277"/>
      <c r="E10" s="277"/>
      <c r="F10" s="277"/>
      <c r="G10" s="194" t="s">
        <v>658</v>
      </c>
      <c r="I10" s="722"/>
      <c r="J10" s="723"/>
      <c r="K10" s="723"/>
      <c r="L10" s="723"/>
      <c r="M10" s="723"/>
      <c r="N10" s="724"/>
    </row>
    <row r="11" spans="1:14" x14ac:dyDescent="0.2">
      <c r="A11" s="234" t="s">
        <v>656</v>
      </c>
      <c r="B11" s="234"/>
      <c r="C11" s="277"/>
      <c r="D11" s="277"/>
      <c r="E11" s="277"/>
      <c r="F11" s="277"/>
      <c r="G11" s="194" t="s">
        <v>657</v>
      </c>
      <c r="I11" s="722"/>
      <c r="J11" s="723"/>
      <c r="K11" s="723"/>
      <c r="L11" s="723"/>
      <c r="M11" s="723"/>
      <c r="N11" s="724"/>
    </row>
    <row r="12" spans="1:14" ht="12.75" customHeight="1" x14ac:dyDescent="0.2">
      <c r="A12" s="234" t="s">
        <v>245</v>
      </c>
      <c r="B12" s="234"/>
      <c r="C12" s="406"/>
      <c r="D12" s="406"/>
      <c r="E12" s="406"/>
      <c r="F12" s="406"/>
      <c r="G12" s="238" t="s">
        <v>246</v>
      </c>
      <c r="I12" s="722"/>
      <c r="J12" s="723"/>
      <c r="K12" s="723"/>
      <c r="L12" s="723"/>
      <c r="M12" s="723"/>
      <c r="N12" s="724"/>
    </row>
    <row r="13" spans="1:14" x14ac:dyDescent="0.2">
      <c r="A13" s="234" t="s">
        <v>248</v>
      </c>
      <c r="B13" s="234"/>
      <c r="C13" s="406"/>
      <c r="D13" s="406"/>
      <c r="E13" s="406"/>
      <c r="F13" s="406"/>
      <c r="G13" s="234" t="s">
        <v>249</v>
      </c>
      <c r="I13" s="722"/>
      <c r="J13" s="723"/>
      <c r="K13" s="723"/>
      <c r="L13" s="723"/>
      <c r="M13" s="723"/>
      <c r="N13" s="724"/>
    </row>
    <row r="14" spans="1:14" x14ac:dyDescent="0.2">
      <c r="A14" s="234" t="s">
        <v>252</v>
      </c>
      <c r="B14" s="234"/>
      <c r="C14" s="260"/>
      <c r="D14" s="260"/>
      <c r="E14" s="260"/>
      <c r="F14" s="260"/>
      <c r="G14" s="234" t="s">
        <v>663</v>
      </c>
      <c r="I14" s="722"/>
      <c r="J14" s="723"/>
      <c r="K14" s="723"/>
      <c r="L14" s="723"/>
      <c r="M14" s="723"/>
      <c r="N14" s="724"/>
    </row>
    <row r="15" spans="1:14" x14ac:dyDescent="0.2">
      <c r="A15" s="234" t="s">
        <v>254</v>
      </c>
      <c r="B15" s="234"/>
      <c r="C15" s="261"/>
      <c r="D15" s="261"/>
      <c r="E15" s="261"/>
      <c r="F15" s="261"/>
      <c r="G15" s="239" t="s">
        <v>255</v>
      </c>
      <c r="I15" s="725"/>
      <c r="J15" s="726"/>
      <c r="K15" s="726"/>
      <c r="L15" s="726"/>
      <c r="M15" s="726"/>
      <c r="N15" s="727"/>
    </row>
    <row r="16" spans="1:14" ht="13.5" thickBot="1" x14ac:dyDescent="0.25"/>
    <row r="17" spans="1:13" ht="15.75" x14ac:dyDescent="0.2">
      <c r="A17" s="586" t="s">
        <v>622</v>
      </c>
      <c r="B17" s="701" t="s">
        <v>659</v>
      </c>
      <c r="C17" s="708"/>
      <c r="D17" s="708"/>
      <c r="E17" s="702"/>
      <c r="F17" s="701" t="s">
        <v>278</v>
      </c>
      <c r="G17" s="708"/>
      <c r="H17" s="708"/>
      <c r="I17" s="219" t="s">
        <v>623</v>
      </c>
      <c r="J17" s="220"/>
      <c r="K17" s="221"/>
    </row>
    <row r="18" spans="1:13" x14ac:dyDescent="0.2">
      <c r="A18" s="585"/>
      <c r="B18" s="216" t="s">
        <v>633</v>
      </c>
      <c r="C18" s="202" t="s">
        <v>826</v>
      </c>
      <c r="D18" s="202" t="s">
        <v>827</v>
      </c>
      <c r="E18" s="202" t="s">
        <v>306</v>
      </c>
      <c r="F18" s="202" t="s">
        <v>826</v>
      </c>
      <c r="G18" s="202" t="s">
        <v>827</v>
      </c>
      <c r="H18" s="193" t="s">
        <v>306</v>
      </c>
      <c r="I18" s="217" t="s">
        <v>266</v>
      </c>
      <c r="J18" s="204" t="s">
        <v>316</v>
      </c>
      <c r="K18" s="218" t="s">
        <v>317</v>
      </c>
    </row>
    <row r="19" spans="1:13" x14ac:dyDescent="0.2">
      <c r="A19" s="203">
        <v>1</v>
      </c>
      <c r="B19" s="360" t="str">
        <f>IF(B30="","",AVERAGE(B25:B30))</f>
        <v/>
      </c>
      <c r="C19" s="360" t="str">
        <f>IF(E30="","",AVERAGE(E25:E30))</f>
        <v/>
      </c>
      <c r="D19" s="360" t="str">
        <f>IF(H30="","",AVERAGE(H25:H30))</f>
        <v/>
      </c>
      <c r="E19" s="360" t="str">
        <f>IF(K30="","",AVERAGE(K25:K30))</f>
        <v/>
      </c>
      <c r="F19" s="360" t="str">
        <f t="shared" ref="F19:H20" si="0">IF(C19="","",C19-$B19)</f>
        <v/>
      </c>
      <c r="G19" s="360" t="str">
        <f t="shared" si="0"/>
        <v/>
      </c>
      <c r="H19" s="269" t="str">
        <f t="shared" si="0"/>
        <v/>
      </c>
      <c r="I19" s="402"/>
      <c r="J19" s="222"/>
      <c r="K19" s="757"/>
    </row>
    <row r="20" spans="1:13" ht="13.5" thickBot="1" x14ac:dyDescent="0.25">
      <c r="A20" s="203">
        <v>2</v>
      </c>
      <c r="B20" s="360" t="str">
        <f>IF(C30="","",AVERAGE(C25:C30))</f>
        <v/>
      </c>
      <c r="C20" s="360" t="str">
        <f>IF(F30="","",AVERAGE(F25:F30))</f>
        <v/>
      </c>
      <c r="D20" s="360" t="str">
        <f>IF(I30="","",AVERAGE(I25:I30))</f>
        <v/>
      </c>
      <c r="E20" s="360" t="str">
        <f>IF(L30="","",AVERAGE(L25:L30))</f>
        <v/>
      </c>
      <c r="F20" s="360" t="str">
        <f t="shared" si="0"/>
        <v/>
      </c>
      <c r="G20" s="360" t="str">
        <f t="shared" si="0"/>
        <v/>
      </c>
      <c r="H20" s="269" t="str">
        <f t="shared" si="0"/>
        <v/>
      </c>
      <c r="I20" s="403"/>
      <c r="J20" s="223"/>
      <c r="K20" s="758"/>
    </row>
    <row r="22" spans="1:13" x14ac:dyDescent="0.2">
      <c r="A22" s="243" t="s">
        <v>626</v>
      </c>
    </row>
    <row r="23" spans="1:13" ht="15.75" x14ac:dyDescent="0.2">
      <c r="A23" s="586" t="s">
        <v>667</v>
      </c>
      <c r="B23" s="701" t="s">
        <v>636</v>
      </c>
      <c r="C23" s="708"/>
      <c r="D23" s="702"/>
      <c r="E23" s="701" t="s">
        <v>828</v>
      </c>
      <c r="F23" s="708"/>
      <c r="G23" s="702"/>
      <c r="H23" s="701" t="s">
        <v>829</v>
      </c>
      <c r="I23" s="708"/>
      <c r="J23" s="702"/>
      <c r="K23" s="701" t="s">
        <v>346</v>
      </c>
      <c r="L23" s="708"/>
      <c r="M23" s="702"/>
    </row>
    <row r="24" spans="1:13" x14ac:dyDescent="0.2">
      <c r="A24" s="585"/>
      <c r="B24" s="204" t="s">
        <v>284</v>
      </c>
      <c r="C24" s="204" t="s">
        <v>295</v>
      </c>
      <c r="D24" s="204" t="s">
        <v>266</v>
      </c>
      <c r="E24" s="204" t="s">
        <v>284</v>
      </c>
      <c r="F24" s="204" t="s">
        <v>295</v>
      </c>
      <c r="G24" s="204" t="s">
        <v>266</v>
      </c>
      <c r="H24" s="204" t="s">
        <v>284</v>
      </c>
      <c r="I24" s="204" t="s">
        <v>295</v>
      </c>
      <c r="J24" s="204" t="s">
        <v>266</v>
      </c>
      <c r="K24" s="204" t="s">
        <v>284</v>
      </c>
      <c r="L24" s="204" t="s">
        <v>295</v>
      </c>
      <c r="M24" s="204" t="s">
        <v>266</v>
      </c>
    </row>
    <row r="25" spans="1:13" x14ac:dyDescent="0.2">
      <c r="A25" s="299">
        <v>1</v>
      </c>
      <c r="B25" s="263"/>
      <c r="C25" s="263"/>
      <c r="D25" s="264"/>
      <c r="E25" s="263"/>
      <c r="F25" s="263"/>
      <c r="G25" s="264"/>
      <c r="H25" s="263"/>
      <c r="I25" s="263"/>
      <c r="J25" s="264"/>
      <c r="K25" s="263"/>
      <c r="L25" s="263"/>
      <c r="M25" s="264"/>
    </row>
    <row r="26" spans="1:13" x14ac:dyDescent="0.2">
      <c r="A26" s="296">
        <v>2</v>
      </c>
      <c r="B26" s="263"/>
      <c r="C26" s="263"/>
      <c r="D26" s="264"/>
      <c r="E26" s="263"/>
      <c r="F26" s="263"/>
      <c r="G26" s="264"/>
      <c r="H26" s="263"/>
      <c r="I26" s="263"/>
      <c r="J26" s="264"/>
      <c r="K26" s="263"/>
      <c r="L26" s="263"/>
      <c r="M26" s="264"/>
    </row>
    <row r="27" spans="1:13" x14ac:dyDescent="0.2">
      <c r="A27" s="296">
        <v>3</v>
      </c>
      <c r="B27" s="263"/>
      <c r="C27" s="263"/>
      <c r="D27" s="264"/>
      <c r="E27" s="263"/>
      <c r="F27" s="263"/>
      <c r="G27" s="264"/>
      <c r="H27" s="263"/>
      <c r="I27" s="263"/>
      <c r="J27" s="264"/>
      <c r="K27" s="263"/>
      <c r="L27" s="263"/>
      <c r="M27" s="264"/>
    </row>
    <row r="28" spans="1:13" x14ac:dyDescent="0.2">
      <c r="A28" s="296">
        <v>4</v>
      </c>
      <c r="B28" s="263"/>
      <c r="C28" s="263"/>
      <c r="D28" s="264"/>
      <c r="E28" s="263"/>
      <c r="F28" s="263"/>
      <c r="G28" s="264"/>
      <c r="H28" s="263"/>
      <c r="I28" s="263"/>
      <c r="J28" s="264"/>
      <c r="K28" s="263"/>
      <c r="L28" s="263"/>
      <c r="M28" s="264"/>
    </row>
    <row r="29" spans="1:13" x14ac:dyDescent="0.2">
      <c r="A29" s="296">
        <v>5</v>
      </c>
      <c r="B29" s="263"/>
      <c r="C29" s="263"/>
      <c r="D29" s="264"/>
      <c r="E29" s="263"/>
      <c r="F29" s="263"/>
      <c r="G29" s="264"/>
      <c r="H29" s="263"/>
      <c r="I29" s="263"/>
      <c r="J29" s="264"/>
      <c r="K29" s="263"/>
      <c r="L29" s="263"/>
      <c r="M29" s="264"/>
    </row>
    <row r="30" spans="1:13" x14ac:dyDescent="0.2">
      <c r="A30" s="297">
        <v>6</v>
      </c>
      <c r="B30" s="263"/>
      <c r="C30" s="263"/>
      <c r="D30" s="264"/>
      <c r="E30" s="263"/>
      <c r="F30" s="263"/>
      <c r="G30" s="264"/>
      <c r="H30" s="263"/>
      <c r="I30" s="263"/>
      <c r="J30" s="264"/>
      <c r="K30" s="263"/>
      <c r="L30" s="263"/>
      <c r="M30" s="264"/>
    </row>
  </sheetData>
  <sheetProtection sheet="1" objects="1" scenarios="1" selectLockedCells="1"/>
  <mergeCells count="20">
    <mergeCell ref="D8:E8"/>
    <mergeCell ref="C3:E3"/>
    <mergeCell ref="I3:J4"/>
    <mergeCell ref="K3:L4"/>
    <mergeCell ref="I9:N15"/>
    <mergeCell ref="M3:N4"/>
    <mergeCell ref="C4:E4"/>
    <mergeCell ref="C5:E5"/>
    <mergeCell ref="K5:L5"/>
    <mergeCell ref="C6:E6"/>
    <mergeCell ref="K6:L6"/>
    <mergeCell ref="A17:A18"/>
    <mergeCell ref="B17:E17"/>
    <mergeCell ref="F17:H17"/>
    <mergeCell ref="K19:K20"/>
    <mergeCell ref="A23:A24"/>
    <mergeCell ref="B23:D23"/>
    <mergeCell ref="E23:G23"/>
    <mergeCell ref="H23:J23"/>
    <mergeCell ref="K23:M23"/>
  </mergeCells>
  <conditionalFormatting sqref="F19:H20">
    <cfRule type="containsBlanks" priority="3" stopIfTrue="1">
      <formula>LEN(TRIM(F19))=0</formula>
    </cfRule>
    <cfRule type="cellIs" dxfId="32" priority="4" stopIfTrue="1" operator="notBetween">
      <formula>$I$6</formula>
      <formula>$J$6</formula>
    </cfRule>
  </conditionalFormatting>
  <dataValidations count="1">
    <dataValidation type="list" allowBlank="1" showInputMessage="1" showErrorMessage="1" sqref="J19:K20">
      <formula1>PassOrFail</formula1>
    </dataValidation>
  </dataValidations>
  <pageMargins left="0.78740157480314965" right="0.39370078740157483" top="0.59055118110236227" bottom="0.59055118110236227" header="0.39370078740157483" footer="0.39370078740157483"/>
  <pageSetup paperSize="9" scale="102"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27"/>
  <sheetViews>
    <sheetView view="pageBreakPreview" zoomScale="80" zoomScaleNormal="80" zoomScaleSheetLayoutView="80" workbookViewId="0">
      <pane ySplit="26" topLeftCell="A81" activePane="bottomLeft" state="frozen"/>
      <selection activeCell="N47" sqref="N47:N52"/>
      <selection pane="bottomLeft" activeCell="N47" sqref="N47:N52"/>
    </sheetView>
  </sheetViews>
  <sheetFormatPr defaultRowHeight="12.75" x14ac:dyDescent="0.2"/>
  <cols>
    <col min="1" max="9" width="9" style="194" customWidth="1"/>
    <col min="10" max="10" width="9.7109375" style="194" customWidth="1"/>
    <col min="11" max="11" width="9" style="194" customWidth="1"/>
    <col min="12" max="16" width="9.140625" style="194"/>
    <col min="17" max="23" width="9.140625" style="298"/>
    <col min="24" max="16384" width="9.140625" style="194"/>
  </cols>
  <sheetData>
    <row r="1" spans="1:14" x14ac:dyDescent="0.2">
      <c r="A1" s="258" t="s">
        <v>925</v>
      </c>
    </row>
    <row r="3" spans="1:14" x14ac:dyDescent="0.2">
      <c r="A3" s="233" t="s">
        <v>924</v>
      </c>
    </row>
    <row r="5" spans="1:14" ht="12.75" customHeight="1" x14ac:dyDescent="0.2">
      <c r="A5" s="234" t="s">
        <v>241</v>
      </c>
      <c r="B5" s="234"/>
      <c r="C5" s="713"/>
      <c r="D5" s="713"/>
      <c r="E5" s="713"/>
      <c r="J5" s="701" t="s">
        <v>665</v>
      </c>
      <c r="K5" s="702"/>
      <c r="L5" s="701" t="s">
        <v>666</v>
      </c>
      <c r="M5" s="702"/>
    </row>
    <row r="6" spans="1:14" ht="12.75" customHeight="1" x14ac:dyDescent="0.2">
      <c r="A6" s="234" t="s">
        <v>647</v>
      </c>
      <c r="B6" s="234"/>
      <c r="C6" s="714"/>
      <c r="D6" s="714"/>
      <c r="E6" s="714"/>
      <c r="H6" s="234"/>
      <c r="I6" s="234"/>
      <c r="J6" s="584" t="s">
        <v>691</v>
      </c>
      <c r="K6" s="584" t="s">
        <v>692</v>
      </c>
      <c r="L6" s="584" t="s">
        <v>691</v>
      </c>
      <c r="M6" s="584" t="s">
        <v>692</v>
      </c>
    </row>
    <row r="7" spans="1:14" ht="15.75" customHeight="1" x14ac:dyDescent="0.2">
      <c r="A7" s="234" t="s">
        <v>247</v>
      </c>
      <c r="B7" s="234"/>
      <c r="C7" s="714"/>
      <c r="D7" s="714"/>
      <c r="E7" s="714"/>
      <c r="H7" s="796"/>
      <c r="I7" s="797"/>
      <c r="J7" s="585"/>
      <c r="K7" s="585"/>
      <c r="L7" s="585"/>
      <c r="M7" s="585"/>
    </row>
    <row r="8" spans="1:14" x14ac:dyDescent="0.2">
      <c r="A8" s="234" t="s">
        <v>250</v>
      </c>
      <c r="B8" s="234"/>
      <c r="C8" s="714"/>
      <c r="D8" s="714"/>
      <c r="E8" s="714"/>
      <c r="H8" s="298" t="s">
        <v>655</v>
      </c>
      <c r="J8" s="420"/>
      <c r="K8" s="364"/>
      <c r="L8" s="420"/>
      <c r="M8" s="364"/>
      <c r="N8" s="194" t="s">
        <v>658</v>
      </c>
    </row>
    <row r="9" spans="1:14" x14ac:dyDescent="0.2">
      <c r="H9" s="194" t="s">
        <v>656</v>
      </c>
      <c r="J9" s="420"/>
      <c r="K9" s="364"/>
      <c r="L9" s="420"/>
      <c r="M9" s="364"/>
      <c r="N9" s="194" t="s">
        <v>657</v>
      </c>
    </row>
    <row r="10" spans="1:14" ht="12.75" customHeight="1" x14ac:dyDescent="0.2">
      <c r="A10" s="416" t="s">
        <v>312</v>
      </c>
      <c r="B10" s="715" t="s">
        <v>923</v>
      </c>
      <c r="C10" s="716"/>
      <c r="D10" s="798" t="s">
        <v>272</v>
      </c>
      <c r="E10" s="715" t="s">
        <v>509</v>
      </c>
      <c r="F10" s="716"/>
      <c r="G10" s="122"/>
      <c r="H10" s="305" t="s">
        <v>245</v>
      </c>
      <c r="J10" s="420"/>
      <c r="K10" s="420"/>
      <c r="L10" s="420"/>
      <c r="M10" s="420"/>
      <c r="N10" s="238" t="s">
        <v>246</v>
      </c>
    </row>
    <row r="11" spans="1:14" ht="12.75" customHeight="1" x14ac:dyDescent="0.2">
      <c r="A11" s="417" t="s">
        <v>314</v>
      </c>
      <c r="B11" s="717"/>
      <c r="C11" s="718"/>
      <c r="D11" s="799"/>
      <c r="E11" s="717"/>
      <c r="F11" s="718"/>
      <c r="G11" s="122"/>
      <c r="H11" s="305" t="s">
        <v>248</v>
      </c>
      <c r="J11" s="420"/>
      <c r="K11" s="420"/>
      <c r="L11" s="420"/>
      <c r="M11" s="420"/>
      <c r="N11" s="234" t="s">
        <v>249</v>
      </c>
    </row>
    <row r="12" spans="1:14" ht="12.75" customHeight="1" x14ac:dyDescent="0.2">
      <c r="A12" s="417" t="s">
        <v>315</v>
      </c>
      <c r="B12" s="417" t="s">
        <v>263</v>
      </c>
      <c r="C12" s="417" t="s">
        <v>264</v>
      </c>
      <c r="D12" s="414" t="s">
        <v>274</v>
      </c>
      <c r="E12" s="417" t="s">
        <v>330</v>
      </c>
      <c r="F12" s="417" t="s">
        <v>273</v>
      </c>
      <c r="G12" s="122"/>
      <c r="H12" s="305" t="s">
        <v>689</v>
      </c>
      <c r="J12" s="260"/>
      <c r="K12" s="260"/>
      <c r="L12" s="260"/>
      <c r="M12" s="260"/>
      <c r="N12" s="234" t="s">
        <v>663</v>
      </c>
    </row>
    <row r="13" spans="1:14" x14ac:dyDescent="0.2">
      <c r="A13" s="341"/>
      <c r="B13" s="342"/>
      <c r="C13" s="342"/>
      <c r="D13" s="423"/>
      <c r="E13" s="256"/>
      <c r="F13" s="256"/>
      <c r="G13" s="343"/>
      <c r="H13" s="305" t="s">
        <v>690</v>
      </c>
      <c r="J13" s="261"/>
      <c r="K13" s="261"/>
      <c r="L13" s="261"/>
      <c r="M13" s="261"/>
      <c r="N13" s="239" t="s">
        <v>255</v>
      </c>
    </row>
    <row r="14" spans="1:14" ht="12.75" customHeight="1" x14ac:dyDescent="0.2">
      <c r="C14" s="298"/>
      <c r="D14" s="298"/>
      <c r="E14" s="298"/>
      <c r="F14" s="298"/>
      <c r="G14" s="298"/>
      <c r="H14" s="298" t="s">
        <v>701</v>
      </c>
      <c r="J14" s="294" t="str">
        <f>IF(J20="","",AVERAGE(J15:J20))</f>
        <v/>
      </c>
      <c r="K14" s="349"/>
      <c r="L14" s="294" t="str">
        <f>IF(L20="","",AVERAGE(L15:L20))</f>
        <v/>
      </c>
    </row>
    <row r="15" spans="1:14" x14ac:dyDescent="0.2">
      <c r="A15" s="194" t="s">
        <v>671</v>
      </c>
      <c r="B15" s="422"/>
      <c r="C15" s="422"/>
      <c r="D15" s="422"/>
      <c r="E15" s="422"/>
      <c r="F15" s="422"/>
      <c r="G15" s="422"/>
      <c r="H15" s="298"/>
      <c r="I15" s="418">
        <v>1</v>
      </c>
      <c r="J15" s="263"/>
      <c r="K15" s="418">
        <v>1</v>
      </c>
      <c r="L15" s="263"/>
    </row>
    <row r="16" spans="1:14" x14ac:dyDescent="0.2">
      <c r="A16" s="801"/>
      <c r="B16" s="802"/>
      <c r="C16" s="802"/>
      <c r="D16" s="802"/>
      <c r="E16" s="802"/>
      <c r="F16" s="802"/>
      <c r="G16" s="803"/>
      <c r="H16" s="298"/>
      <c r="I16" s="418">
        <v>2</v>
      </c>
      <c r="J16" s="293"/>
      <c r="K16" s="418">
        <v>2</v>
      </c>
      <c r="L16" s="293"/>
    </row>
    <row r="17" spans="1:31" x14ac:dyDescent="0.2">
      <c r="A17" s="804"/>
      <c r="B17" s="805"/>
      <c r="C17" s="805"/>
      <c r="D17" s="805"/>
      <c r="E17" s="805"/>
      <c r="F17" s="805"/>
      <c r="G17" s="806"/>
      <c r="H17" s="298"/>
      <c r="I17" s="418">
        <v>3</v>
      </c>
      <c r="J17" s="293"/>
      <c r="K17" s="418">
        <v>3</v>
      </c>
      <c r="L17" s="293"/>
    </row>
    <row r="18" spans="1:31" x14ac:dyDescent="0.2">
      <c r="A18" s="804"/>
      <c r="B18" s="805"/>
      <c r="C18" s="805"/>
      <c r="D18" s="805"/>
      <c r="E18" s="805"/>
      <c r="F18" s="805"/>
      <c r="G18" s="806"/>
      <c r="H18" s="298"/>
      <c r="I18" s="418">
        <v>4</v>
      </c>
      <c r="J18" s="293"/>
      <c r="K18" s="418">
        <v>4</v>
      </c>
      <c r="L18" s="293"/>
    </row>
    <row r="19" spans="1:31" x14ac:dyDescent="0.2">
      <c r="A19" s="807"/>
      <c r="B19" s="808"/>
      <c r="C19" s="808"/>
      <c r="D19" s="808"/>
      <c r="E19" s="808"/>
      <c r="F19" s="808"/>
      <c r="G19" s="809"/>
      <c r="H19" s="298"/>
      <c r="I19" s="418">
        <v>5</v>
      </c>
      <c r="J19" s="263"/>
      <c r="K19" s="418">
        <v>5</v>
      </c>
      <c r="L19" s="263"/>
    </row>
    <row r="20" spans="1:31" x14ac:dyDescent="0.2">
      <c r="I20" s="418">
        <v>6</v>
      </c>
      <c r="J20" s="263"/>
      <c r="K20" s="418">
        <v>6</v>
      </c>
      <c r="L20" s="263"/>
    </row>
    <row r="22" spans="1:31" ht="13.5" thickBot="1" x14ac:dyDescent="0.25">
      <c r="A22" s="258" t="s">
        <v>705</v>
      </c>
    </row>
    <row r="23" spans="1:31" x14ac:dyDescent="0.2">
      <c r="A23" s="586" t="s">
        <v>622</v>
      </c>
      <c r="B23" s="468" t="s">
        <v>922</v>
      </c>
      <c r="C23" s="470"/>
      <c r="D23" s="468" t="s">
        <v>686</v>
      </c>
      <c r="E23" s="810"/>
      <c r="F23" s="705" t="s">
        <v>623</v>
      </c>
      <c r="G23" s="706"/>
      <c r="H23" s="706"/>
      <c r="I23" s="707"/>
      <c r="J23" s="282"/>
    </row>
    <row r="24" spans="1:31" x14ac:dyDescent="0.2">
      <c r="A24" s="585"/>
      <c r="B24" s="471"/>
      <c r="C24" s="473"/>
      <c r="D24" s="471"/>
      <c r="E24" s="811"/>
      <c r="F24" s="709" t="s">
        <v>266</v>
      </c>
      <c r="G24" s="702"/>
      <c r="H24" s="413" t="s">
        <v>316</v>
      </c>
      <c r="I24" s="218" t="s">
        <v>317</v>
      </c>
    </row>
    <row r="25" spans="1:31" ht="12.75" customHeight="1" x14ac:dyDescent="0.2">
      <c r="A25" s="412">
        <v>1</v>
      </c>
      <c r="B25" s="800"/>
      <c r="C25" s="800"/>
      <c r="D25" s="800"/>
      <c r="E25" s="800"/>
      <c r="F25" s="710"/>
      <c r="G25" s="700"/>
      <c r="H25" s="222"/>
      <c r="I25" s="757"/>
    </row>
    <row r="26" spans="1:31" ht="13.5" thickBot="1" x14ac:dyDescent="0.25">
      <c r="A26" s="412">
        <v>2</v>
      </c>
      <c r="B26" s="800"/>
      <c r="C26" s="800"/>
      <c r="D26" s="800"/>
      <c r="E26" s="800"/>
      <c r="F26" s="711"/>
      <c r="G26" s="712"/>
      <c r="H26" s="223"/>
      <c r="I26" s="758"/>
    </row>
    <row r="27" spans="1:31" x14ac:dyDescent="0.2">
      <c r="Z27" s="298"/>
      <c r="AA27" s="298"/>
      <c r="AB27" s="298"/>
      <c r="AC27" s="298"/>
      <c r="AD27" s="298"/>
      <c r="AE27" s="298"/>
    </row>
    <row r="28" spans="1:31" x14ac:dyDescent="0.2">
      <c r="A28" s="194" t="s">
        <v>739</v>
      </c>
      <c r="D28" s="194" t="s">
        <v>738</v>
      </c>
      <c r="F28" s="224" t="s">
        <v>731</v>
      </c>
      <c r="G28" s="224" t="s">
        <v>732</v>
      </c>
      <c r="H28" s="282" t="s">
        <v>733</v>
      </c>
      <c r="I28" s="282" t="s">
        <v>734</v>
      </c>
      <c r="Q28" s="194"/>
      <c r="R28" s="194"/>
      <c r="S28" s="194"/>
      <c r="T28" s="194"/>
      <c r="U28" s="194"/>
    </row>
    <row r="29" spans="1:31" x14ac:dyDescent="0.2">
      <c r="D29" s="194" t="s">
        <v>740</v>
      </c>
      <c r="F29" s="286"/>
      <c r="G29" s="286"/>
      <c r="H29" s="286"/>
      <c r="I29" s="286"/>
      <c r="J29" s="194" t="s">
        <v>658</v>
      </c>
      <c r="Q29" s="194"/>
      <c r="R29" s="194"/>
      <c r="S29" s="194"/>
      <c r="T29" s="194"/>
      <c r="U29" s="194"/>
    </row>
    <row r="30" spans="1:31" ht="15.75" x14ac:dyDescent="0.2">
      <c r="C30" s="298"/>
      <c r="D30" s="194" t="s">
        <v>744</v>
      </c>
      <c r="F30" s="413" t="s">
        <v>745</v>
      </c>
      <c r="G30" s="413" t="s">
        <v>745</v>
      </c>
      <c r="H30" s="413" t="s">
        <v>746</v>
      </c>
      <c r="I30" s="413" t="s">
        <v>745</v>
      </c>
      <c r="J30" s="194" t="s">
        <v>657</v>
      </c>
      <c r="Q30" s="194"/>
      <c r="R30" s="194"/>
      <c r="S30" s="194"/>
      <c r="T30" s="194"/>
      <c r="U30" s="194"/>
    </row>
    <row r="31" spans="1:31" x14ac:dyDescent="0.2">
      <c r="C31" s="298"/>
      <c r="D31" s="194" t="s">
        <v>741</v>
      </c>
      <c r="F31" s="413">
        <v>0</v>
      </c>
      <c r="G31" s="413">
        <v>0</v>
      </c>
      <c r="H31" s="413" t="str">
        <f>IF(H29="","fill cell C27",H29*0.7)</f>
        <v>fill cell C27</v>
      </c>
      <c r="I31" s="413">
        <v>0</v>
      </c>
      <c r="J31" s="194" t="s">
        <v>658</v>
      </c>
      <c r="Q31" s="194"/>
      <c r="R31" s="194"/>
      <c r="S31" s="194"/>
      <c r="T31" s="194"/>
      <c r="U31" s="194"/>
    </row>
    <row r="32" spans="1:31" x14ac:dyDescent="0.2">
      <c r="C32" s="298"/>
      <c r="D32" s="298" t="s">
        <v>743</v>
      </c>
      <c r="E32" s="298"/>
      <c r="F32" s="413">
        <v>0.5</v>
      </c>
      <c r="G32" s="413">
        <v>1</v>
      </c>
      <c r="H32" s="413" t="s">
        <v>747</v>
      </c>
      <c r="I32" s="413" t="s">
        <v>748</v>
      </c>
      <c r="J32" s="194" t="s">
        <v>742</v>
      </c>
      <c r="Q32" s="194"/>
      <c r="R32" s="194"/>
      <c r="S32" s="194"/>
      <c r="T32" s="194"/>
      <c r="U32" s="194"/>
    </row>
    <row r="33" spans="1:23" x14ac:dyDescent="0.2">
      <c r="C33" s="298"/>
      <c r="D33" s="298"/>
      <c r="E33" s="298"/>
      <c r="G33" s="298"/>
      <c r="H33" s="298"/>
      <c r="I33" s="298"/>
      <c r="Q33" s="194"/>
      <c r="R33" s="194"/>
      <c r="S33" s="194"/>
      <c r="T33" s="194"/>
      <c r="U33" s="194"/>
    </row>
    <row r="34" spans="1:23" x14ac:dyDescent="0.2">
      <c r="D34" s="298" t="s">
        <v>749</v>
      </c>
      <c r="E34" s="298"/>
      <c r="F34" s="298"/>
      <c r="G34" s="298"/>
      <c r="H34" s="298"/>
      <c r="I34" s="298"/>
      <c r="Q34" s="194"/>
      <c r="R34" s="194"/>
      <c r="S34" s="194"/>
      <c r="T34" s="194"/>
      <c r="U34" s="194"/>
    </row>
    <row r="35" spans="1:23" x14ac:dyDescent="0.2">
      <c r="C35" s="298"/>
      <c r="D35" s="298"/>
      <c r="E35" s="298"/>
      <c r="F35" s="298"/>
      <c r="G35" s="298"/>
      <c r="H35" s="298"/>
      <c r="I35" s="298"/>
      <c r="Q35" s="194"/>
      <c r="R35" s="194"/>
      <c r="S35" s="194"/>
      <c r="T35" s="194"/>
      <c r="U35" s="194"/>
    </row>
    <row r="36" spans="1:23" x14ac:dyDescent="0.2">
      <c r="C36" s="298"/>
      <c r="D36" s="298"/>
      <c r="E36" s="298"/>
      <c r="F36" s="298"/>
      <c r="G36" s="298"/>
      <c r="H36" s="298"/>
      <c r="I36" s="298"/>
      <c r="Q36" s="194"/>
      <c r="R36" s="194"/>
      <c r="S36" s="194"/>
      <c r="T36" s="194"/>
      <c r="U36" s="194"/>
    </row>
    <row r="37" spans="1:23" x14ac:dyDescent="0.2">
      <c r="C37" s="298"/>
      <c r="D37" s="298"/>
      <c r="E37" s="298"/>
      <c r="F37" s="298"/>
      <c r="G37" s="298"/>
      <c r="H37" s="298"/>
      <c r="I37" s="298"/>
      <c r="Q37" s="194"/>
      <c r="R37" s="194"/>
      <c r="S37" s="194"/>
      <c r="T37" s="194"/>
      <c r="U37" s="194"/>
    </row>
    <row r="38" spans="1:23" x14ac:dyDescent="0.2">
      <c r="A38" s="400" t="s">
        <v>729</v>
      </c>
      <c r="B38" s="298"/>
    </row>
    <row r="39" spans="1:23" x14ac:dyDescent="0.2">
      <c r="A39" s="298"/>
      <c r="B39" s="298"/>
    </row>
    <row r="40" spans="1:23" x14ac:dyDescent="0.2">
      <c r="A40" s="401" t="s">
        <v>665</v>
      </c>
      <c r="B40" s="298"/>
    </row>
    <row r="41" spans="1:23" x14ac:dyDescent="0.2">
      <c r="A41" s="812" t="s">
        <v>737</v>
      </c>
      <c r="B41" s="813"/>
      <c r="C41" s="728" t="s">
        <v>731</v>
      </c>
      <c r="D41" s="728"/>
      <c r="E41" s="728" t="s">
        <v>732</v>
      </c>
      <c r="F41" s="728"/>
      <c r="G41" s="728" t="s">
        <v>733</v>
      </c>
      <c r="H41" s="728"/>
      <c r="I41" s="728" t="s">
        <v>734</v>
      </c>
      <c r="J41" s="728"/>
      <c r="M41" s="298"/>
      <c r="N41" s="298"/>
      <c r="O41" s="298"/>
      <c r="P41" s="298"/>
      <c r="T41" s="194"/>
      <c r="U41" s="194"/>
      <c r="V41" s="194"/>
      <c r="W41" s="194"/>
    </row>
    <row r="42" spans="1:23" ht="15.75" x14ac:dyDescent="0.2">
      <c r="A42" s="812"/>
      <c r="B42" s="813"/>
      <c r="C42" s="417" t="s">
        <v>330</v>
      </c>
      <c r="D42" s="339" t="s">
        <v>266</v>
      </c>
      <c r="E42" s="417" t="s">
        <v>330</v>
      </c>
      <c r="F42" s="339" t="s">
        <v>266</v>
      </c>
      <c r="G42" s="417" t="s">
        <v>330</v>
      </c>
      <c r="H42" s="339" t="s">
        <v>266</v>
      </c>
      <c r="I42" s="417" t="s">
        <v>330</v>
      </c>
      <c r="J42" s="339" t="s">
        <v>266</v>
      </c>
      <c r="M42" s="298"/>
      <c r="N42" s="298"/>
      <c r="O42" s="298"/>
      <c r="P42" s="298"/>
      <c r="T42" s="194"/>
      <c r="U42" s="194"/>
      <c r="V42" s="194"/>
      <c r="W42" s="194"/>
    </row>
    <row r="43" spans="1:23" x14ac:dyDescent="0.2">
      <c r="A43" s="814">
        <v>1</v>
      </c>
      <c r="B43" s="814"/>
      <c r="C43" s="263"/>
      <c r="D43" s="331"/>
      <c r="E43" s="303"/>
      <c r="F43" s="331"/>
      <c r="G43" s="303"/>
      <c r="H43" s="331"/>
      <c r="I43" s="303"/>
      <c r="J43" s="331"/>
      <c r="M43" s="298"/>
      <c r="N43" s="298"/>
      <c r="O43" s="298"/>
      <c r="P43" s="298"/>
      <c r="T43" s="194"/>
      <c r="U43" s="194"/>
      <c r="V43" s="194"/>
      <c r="W43" s="194"/>
    </row>
    <row r="44" spans="1:23" x14ac:dyDescent="0.2">
      <c r="A44" s="814">
        <v>2</v>
      </c>
      <c r="B44" s="814"/>
      <c r="C44" s="263"/>
      <c r="D44" s="331"/>
      <c r="E44" s="303"/>
      <c r="F44" s="331"/>
      <c r="G44" s="303"/>
      <c r="H44" s="331"/>
      <c r="I44" s="303"/>
      <c r="J44" s="331"/>
      <c r="M44" s="298"/>
      <c r="N44" s="298"/>
      <c r="O44" s="298"/>
      <c r="P44" s="298"/>
      <c r="T44" s="194"/>
      <c r="U44" s="194"/>
      <c r="V44" s="194"/>
      <c r="W44" s="194"/>
    </row>
    <row r="45" spans="1:23" x14ac:dyDescent="0.2">
      <c r="A45" s="814">
        <v>3</v>
      </c>
      <c r="B45" s="814"/>
      <c r="C45" s="263"/>
      <c r="D45" s="331"/>
      <c r="E45" s="303"/>
      <c r="F45" s="331"/>
      <c r="G45" s="303"/>
      <c r="H45" s="331"/>
      <c r="I45" s="303"/>
      <c r="J45" s="331"/>
      <c r="M45" s="298"/>
      <c r="N45" s="298"/>
      <c r="O45" s="298"/>
      <c r="P45" s="298"/>
      <c r="T45" s="194"/>
      <c r="U45" s="194"/>
      <c r="V45" s="194"/>
      <c r="W45" s="194"/>
    </row>
    <row r="46" spans="1:23" x14ac:dyDescent="0.2">
      <c r="A46" s="814">
        <v>4</v>
      </c>
      <c r="B46" s="814"/>
      <c r="C46" s="263"/>
      <c r="D46" s="331"/>
      <c r="E46" s="303"/>
      <c r="F46" s="331"/>
      <c r="G46" s="303"/>
      <c r="H46" s="331"/>
      <c r="I46" s="303"/>
      <c r="J46" s="331"/>
      <c r="M46" s="298"/>
      <c r="N46" s="298"/>
      <c r="O46" s="298"/>
      <c r="P46" s="298"/>
      <c r="T46" s="194"/>
      <c r="U46" s="194"/>
      <c r="V46" s="194"/>
      <c r="W46" s="194"/>
    </row>
    <row r="47" spans="1:23" x14ac:dyDescent="0.2">
      <c r="A47" s="814">
        <v>5</v>
      </c>
      <c r="B47" s="814"/>
      <c r="C47" s="263"/>
      <c r="D47" s="331"/>
      <c r="E47" s="303"/>
      <c r="F47" s="331"/>
      <c r="G47" s="303"/>
      <c r="H47" s="331"/>
      <c r="I47" s="303"/>
      <c r="J47" s="331"/>
      <c r="M47" s="298"/>
      <c r="N47" s="298"/>
      <c r="O47" s="298"/>
      <c r="P47" s="298"/>
      <c r="T47" s="194"/>
      <c r="U47" s="194"/>
      <c r="V47" s="194"/>
      <c r="W47" s="194"/>
    </row>
    <row r="48" spans="1:23" x14ac:dyDescent="0.2">
      <c r="A48" s="814">
        <v>6</v>
      </c>
      <c r="B48" s="814"/>
      <c r="C48" s="263"/>
      <c r="D48" s="331"/>
      <c r="E48" s="303"/>
      <c r="F48" s="331"/>
      <c r="G48" s="303"/>
      <c r="H48" s="331"/>
      <c r="I48" s="303"/>
      <c r="J48" s="331"/>
      <c r="M48" s="298"/>
      <c r="N48" s="298"/>
      <c r="O48" s="298"/>
      <c r="P48" s="298"/>
      <c r="T48" s="194"/>
      <c r="U48" s="194"/>
      <c r="V48" s="194"/>
      <c r="W48" s="194"/>
    </row>
    <row r="49" spans="1:23" x14ac:dyDescent="0.2">
      <c r="A49" s="814">
        <v>7</v>
      </c>
      <c r="B49" s="814"/>
      <c r="C49" s="263"/>
      <c r="D49" s="331"/>
      <c r="E49" s="303"/>
      <c r="F49" s="331"/>
      <c r="G49" s="303"/>
      <c r="H49" s="331"/>
      <c r="I49" s="303"/>
      <c r="J49" s="331"/>
      <c r="M49" s="298"/>
      <c r="N49" s="298"/>
      <c r="O49" s="298"/>
      <c r="P49" s="298"/>
      <c r="T49" s="194"/>
      <c r="U49" s="194"/>
      <c r="V49" s="194"/>
      <c r="W49" s="194"/>
    </row>
    <row r="50" spans="1:23" x14ac:dyDescent="0.2">
      <c r="A50" s="814">
        <v>8</v>
      </c>
      <c r="B50" s="814"/>
      <c r="C50" s="263"/>
      <c r="D50" s="331"/>
      <c r="E50" s="303"/>
      <c r="F50" s="331"/>
      <c r="G50" s="303"/>
      <c r="H50" s="331"/>
      <c r="I50" s="303"/>
      <c r="J50" s="331"/>
      <c r="M50" s="298"/>
      <c r="N50" s="298"/>
      <c r="O50" s="298"/>
      <c r="P50" s="298"/>
      <c r="T50" s="194"/>
      <c r="U50" s="194"/>
      <c r="V50" s="194"/>
      <c r="W50" s="194"/>
    </row>
    <row r="51" spans="1:23" x14ac:dyDescent="0.2">
      <c r="A51" s="814">
        <v>9</v>
      </c>
      <c r="B51" s="814"/>
      <c r="C51" s="263"/>
      <c r="D51" s="331"/>
      <c r="E51" s="303"/>
      <c r="F51" s="331"/>
      <c r="G51" s="303"/>
      <c r="H51" s="331"/>
      <c r="I51" s="303"/>
      <c r="J51" s="331"/>
      <c r="M51" s="298"/>
      <c r="N51" s="298"/>
      <c r="O51" s="298"/>
      <c r="P51" s="298"/>
      <c r="T51" s="194"/>
      <c r="U51" s="194"/>
      <c r="V51" s="194"/>
      <c r="W51" s="194"/>
    </row>
    <row r="52" spans="1:23" x14ac:dyDescent="0.2">
      <c r="A52" s="814">
        <v>10</v>
      </c>
      <c r="B52" s="814"/>
      <c r="C52" s="263"/>
      <c r="D52" s="331"/>
      <c r="E52" s="303"/>
      <c r="F52" s="331"/>
      <c r="G52" s="303"/>
      <c r="H52" s="331"/>
      <c r="I52" s="303"/>
      <c r="J52" s="331"/>
      <c r="M52" s="298"/>
      <c r="N52" s="298"/>
      <c r="O52" s="298"/>
      <c r="P52" s="298"/>
      <c r="T52" s="194"/>
      <c r="U52" s="194"/>
      <c r="V52" s="194"/>
      <c r="W52" s="194"/>
    </row>
    <row r="53" spans="1:23" x14ac:dyDescent="0.2">
      <c r="A53" s="814" t="s">
        <v>269</v>
      </c>
      <c r="B53" s="814"/>
      <c r="C53" s="263"/>
      <c r="D53" s="331"/>
      <c r="E53" s="303"/>
      <c r="F53" s="331"/>
      <c r="G53" s="303"/>
      <c r="H53" s="331"/>
      <c r="I53" s="303"/>
      <c r="J53" s="330"/>
      <c r="M53" s="298"/>
      <c r="N53" s="298"/>
      <c r="O53" s="298"/>
      <c r="P53" s="298"/>
      <c r="T53" s="194"/>
      <c r="U53" s="194"/>
      <c r="V53" s="194"/>
      <c r="W53" s="194"/>
    </row>
    <row r="54" spans="1:23" x14ac:dyDescent="0.2">
      <c r="A54" s="814">
        <v>1</v>
      </c>
      <c r="B54" s="814"/>
      <c r="C54" s="312" t="str">
        <f t="shared" ref="C54:C64" si="0">IF(C43="","",C43-$J$14)</f>
        <v/>
      </c>
      <c r="D54" s="340"/>
      <c r="E54" s="313" t="str">
        <f t="shared" ref="E54:E64" si="1">IF(E43="","",E43-$J$14)</f>
        <v/>
      </c>
      <c r="F54" s="340"/>
      <c r="G54" s="312" t="str">
        <f t="shared" ref="G54:G64" si="2">IF(G43="","",G43-$J$14)</f>
        <v/>
      </c>
      <c r="H54" s="340"/>
      <c r="I54" s="344" t="str">
        <f t="shared" ref="I54:I64" si="3">IF(I43="","",I43-$J$14)</f>
        <v/>
      </c>
      <c r="J54" s="348"/>
      <c r="M54" s="298"/>
      <c r="N54" s="298"/>
      <c r="O54" s="298"/>
      <c r="P54" s="298"/>
      <c r="T54" s="194"/>
      <c r="U54" s="194"/>
      <c r="V54" s="194"/>
      <c r="W54" s="194"/>
    </row>
    <row r="55" spans="1:23" x14ac:dyDescent="0.2">
      <c r="A55" s="814">
        <v>2</v>
      </c>
      <c r="B55" s="814"/>
      <c r="C55" s="314" t="str">
        <f t="shared" si="0"/>
        <v/>
      </c>
      <c r="D55" s="340"/>
      <c r="E55" s="315" t="str">
        <f t="shared" si="1"/>
        <v/>
      </c>
      <c r="F55" s="340"/>
      <c r="G55" s="314" t="str">
        <f t="shared" si="2"/>
        <v/>
      </c>
      <c r="H55" s="340"/>
      <c r="I55" s="345" t="str">
        <f t="shared" si="3"/>
        <v/>
      </c>
      <c r="J55" s="300"/>
      <c r="M55" s="298"/>
      <c r="N55" s="298"/>
      <c r="O55" s="298"/>
      <c r="P55" s="298"/>
      <c r="T55" s="194"/>
      <c r="U55" s="194"/>
      <c r="V55" s="194"/>
      <c r="W55" s="194"/>
    </row>
    <row r="56" spans="1:23" x14ac:dyDescent="0.2">
      <c r="A56" s="814">
        <v>3</v>
      </c>
      <c r="B56" s="814"/>
      <c r="C56" s="314" t="str">
        <f t="shared" si="0"/>
        <v/>
      </c>
      <c r="D56" s="340"/>
      <c r="E56" s="315" t="str">
        <f t="shared" si="1"/>
        <v/>
      </c>
      <c r="F56" s="340"/>
      <c r="G56" s="314" t="str">
        <f t="shared" si="2"/>
        <v/>
      </c>
      <c r="H56" s="340"/>
      <c r="I56" s="345" t="str">
        <f t="shared" si="3"/>
        <v/>
      </c>
      <c r="J56" s="300"/>
      <c r="M56" s="298"/>
      <c r="N56" s="298"/>
      <c r="O56" s="298"/>
      <c r="P56" s="298"/>
      <c r="T56" s="194"/>
      <c r="U56" s="194"/>
      <c r="V56" s="194"/>
      <c r="W56" s="194"/>
    </row>
    <row r="57" spans="1:23" x14ac:dyDescent="0.2">
      <c r="A57" s="814">
        <v>4</v>
      </c>
      <c r="B57" s="814"/>
      <c r="C57" s="314" t="str">
        <f t="shared" si="0"/>
        <v/>
      </c>
      <c r="D57" s="340"/>
      <c r="E57" s="315" t="str">
        <f t="shared" si="1"/>
        <v/>
      </c>
      <c r="F57" s="340"/>
      <c r="G57" s="314" t="str">
        <f t="shared" si="2"/>
        <v/>
      </c>
      <c r="H57" s="340"/>
      <c r="I57" s="345" t="str">
        <f t="shared" si="3"/>
        <v/>
      </c>
      <c r="J57" s="300"/>
      <c r="M57" s="298"/>
      <c r="N57" s="298"/>
      <c r="O57" s="298"/>
      <c r="P57" s="298"/>
      <c r="T57" s="194"/>
      <c r="U57" s="194"/>
      <c r="V57" s="194"/>
      <c r="W57" s="194"/>
    </row>
    <row r="58" spans="1:23" x14ac:dyDescent="0.2">
      <c r="A58" s="814">
        <v>5</v>
      </c>
      <c r="B58" s="814"/>
      <c r="C58" s="314" t="str">
        <f t="shared" si="0"/>
        <v/>
      </c>
      <c r="D58" s="340"/>
      <c r="E58" s="315" t="str">
        <f t="shared" si="1"/>
        <v/>
      </c>
      <c r="F58" s="340"/>
      <c r="G58" s="314" t="str">
        <f t="shared" si="2"/>
        <v/>
      </c>
      <c r="H58" s="340"/>
      <c r="I58" s="345" t="str">
        <f t="shared" si="3"/>
        <v/>
      </c>
      <c r="J58" s="300"/>
      <c r="M58" s="298"/>
      <c r="N58" s="298"/>
      <c r="O58" s="298"/>
      <c r="P58" s="298"/>
      <c r="T58" s="194"/>
      <c r="U58" s="194"/>
      <c r="V58" s="194"/>
      <c r="W58" s="194"/>
    </row>
    <row r="59" spans="1:23" x14ac:dyDescent="0.2">
      <c r="A59" s="814">
        <v>6</v>
      </c>
      <c r="B59" s="814"/>
      <c r="C59" s="314" t="str">
        <f t="shared" si="0"/>
        <v/>
      </c>
      <c r="D59" s="340"/>
      <c r="E59" s="315" t="str">
        <f t="shared" si="1"/>
        <v/>
      </c>
      <c r="F59" s="340"/>
      <c r="G59" s="314" t="str">
        <f t="shared" si="2"/>
        <v/>
      </c>
      <c r="H59" s="340"/>
      <c r="I59" s="345" t="str">
        <f t="shared" si="3"/>
        <v/>
      </c>
      <c r="J59" s="300"/>
      <c r="M59" s="298"/>
      <c r="N59" s="298"/>
      <c r="O59" s="298"/>
      <c r="P59" s="298"/>
      <c r="T59" s="194"/>
      <c r="U59" s="194"/>
      <c r="V59" s="194"/>
      <c r="W59" s="194"/>
    </row>
    <row r="60" spans="1:23" x14ac:dyDescent="0.2">
      <c r="A60" s="814">
        <v>7</v>
      </c>
      <c r="B60" s="814"/>
      <c r="C60" s="314" t="str">
        <f t="shared" si="0"/>
        <v/>
      </c>
      <c r="D60" s="340"/>
      <c r="E60" s="315" t="str">
        <f t="shared" si="1"/>
        <v/>
      </c>
      <c r="F60" s="340"/>
      <c r="G60" s="314" t="str">
        <f t="shared" si="2"/>
        <v/>
      </c>
      <c r="H60" s="340"/>
      <c r="I60" s="345" t="str">
        <f t="shared" si="3"/>
        <v/>
      </c>
      <c r="J60" s="300"/>
      <c r="M60" s="298"/>
      <c r="N60" s="298"/>
      <c r="O60" s="298"/>
      <c r="P60" s="298"/>
      <c r="T60" s="194"/>
      <c r="U60" s="194"/>
      <c r="V60" s="194"/>
      <c r="W60" s="194"/>
    </row>
    <row r="61" spans="1:23" x14ac:dyDescent="0.2">
      <c r="A61" s="814">
        <v>8</v>
      </c>
      <c r="B61" s="814"/>
      <c r="C61" s="314" t="str">
        <f t="shared" si="0"/>
        <v/>
      </c>
      <c r="D61" s="340"/>
      <c r="E61" s="315" t="str">
        <f t="shared" si="1"/>
        <v/>
      </c>
      <c r="F61" s="340"/>
      <c r="G61" s="314" t="str">
        <f t="shared" si="2"/>
        <v/>
      </c>
      <c r="H61" s="340"/>
      <c r="I61" s="345" t="str">
        <f t="shared" si="3"/>
        <v/>
      </c>
      <c r="J61" s="300"/>
      <c r="M61" s="298"/>
      <c r="N61" s="298"/>
      <c r="O61" s="298"/>
      <c r="P61" s="298"/>
      <c r="T61" s="194"/>
      <c r="U61" s="194"/>
      <c r="V61" s="194"/>
      <c r="W61" s="194"/>
    </row>
    <row r="62" spans="1:23" x14ac:dyDescent="0.2">
      <c r="A62" s="814">
        <v>9</v>
      </c>
      <c r="B62" s="814"/>
      <c r="C62" s="314" t="str">
        <f t="shared" si="0"/>
        <v/>
      </c>
      <c r="D62" s="340"/>
      <c r="E62" s="315" t="str">
        <f t="shared" si="1"/>
        <v/>
      </c>
      <c r="F62" s="340"/>
      <c r="G62" s="314" t="str">
        <f t="shared" si="2"/>
        <v/>
      </c>
      <c r="H62" s="340"/>
      <c r="I62" s="345" t="str">
        <f t="shared" si="3"/>
        <v/>
      </c>
      <c r="J62" s="300"/>
      <c r="M62" s="298"/>
      <c r="N62" s="298"/>
      <c r="O62" s="298"/>
      <c r="P62" s="298"/>
      <c r="T62" s="194"/>
      <c r="U62" s="194"/>
      <c r="V62" s="194"/>
      <c r="W62" s="194"/>
    </row>
    <row r="63" spans="1:23" x14ac:dyDescent="0.2">
      <c r="A63" s="814">
        <v>10</v>
      </c>
      <c r="B63" s="814"/>
      <c r="C63" s="314" t="str">
        <f t="shared" si="0"/>
        <v/>
      </c>
      <c r="D63" s="340"/>
      <c r="E63" s="315" t="str">
        <f t="shared" si="1"/>
        <v/>
      </c>
      <c r="F63" s="340"/>
      <c r="G63" s="314" t="str">
        <f t="shared" si="2"/>
        <v/>
      </c>
      <c r="H63" s="340"/>
      <c r="I63" s="345" t="str">
        <f t="shared" si="3"/>
        <v/>
      </c>
      <c r="J63" s="300"/>
      <c r="M63" s="298"/>
      <c r="N63" s="298"/>
      <c r="O63" s="298"/>
      <c r="P63" s="298"/>
      <c r="T63" s="194"/>
      <c r="U63" s="194"/>
      <c r="V63" s="194"/>
      <c r="W63" s="194"/>
    </row>
    <row r="64" spans="1:23" ht="13.5" thickBot="1" x14ac:dyDescent="0.25">
      <c r="A64" s="814" t="s">
        <v>269</v>
      </c>
      <c r="B64" s="814"/>
      <c r="C64" s="320" t="str">
        <f t="shared" si="0"/>
        <v/>
      </c>
      <c r="D64" s="340"/>
      <c r="E64" s="321" t="str">
        <f t="shared" si="1"/>
        <v/>
      </c>
      <c r="F64" s="340"/>
      <c r="G64" s="320" t="str">
        <f t="shared" si="2"/>
        <v/>
      </c>
      <c r="H64" s="340"/>
      <c r="I64" s="346" t="str">
        <f t="shared" si="3"/>
        <v/>
      </c>
      <c r="J64" s="300"/>
      <c r="M64" s="298"/>
      <c r="N64" s="298"/>
      <c r="O64" s="298"/>
      <c r="P64" s="298"/>
      <c r="T64" s="194"/>
      <c r="U64" s="194"/>
      <c r="V64" s="194"/>
      <c r="W64" s="194"/>
    </row>
    <row r="65" spans="1:26" x14ac:dyDescent="0.2">
      <c r="A65" s="812" t="s">
        <v>921</v>
      </c>
      <c r="B65" s="813"/>
      <c r="C65" s="214"/>
      <c r="D65" s="340"/>
      <c r="E65" s="287"/>
      <c r="F65" s="340"/>
      <c r="G65" s="214"/>
      <c r="H65" s="340"/>
      <c r="I65" s="347"/>
      <c r="J65" s="300"/>
      <c r="M65" s="298"/>
      <c r="N65" s="298"/>
      <c r="O65" s="298"/>
      <c r="P65" s="298"/>
      <c r="T65" s="194"/>
      <c r="U65" s="194"/>
      <c r="V65" s="194"/>
      <c r="W65" s="194"/>
    </row>
    <row r="66" spans="1:26" x14ac:dyDescent="0.2">
      <c r="A66" s="812" t="s">
        <v>685</v>
      </c>
      <c r="B66" s="813"/>
      <c r="C66" s="214"/>
      <c r="D66" s="340"/>
      <c r="E66" s="287"/>
      <c r="F66" s="340"/>
      <c r="G66" s="214"/>
      <c r="H66" s="340"/>
      <c r="I66" s="347"/>
      <c r="J66" s="300"/>
      <c r="M66" s="298"/>
      <c r="N66" s="298"/>
      <c r="O66" s="298"/>
      <c r="P66" s="298"/>
      <c r="T66" s="194"/>
      <c r="U66" s="194"/>
      <c r="V66" s="194"/>
      <c r="W66" s="194"/>
    </row>
    <row r="67" spans="1:26" x14ac:dyDescent="0.2">
      <c r="A67" s="418"/>
      <c r="B67" s="418" t="s">
        <v>266</v>
      </c>
      <c r="C67" s="815"/>
      <c r="D67" s="340"/>
      <c r="E67" s="815"/>
      <c r="F67" s="340"/>
      <c r="G67" s="815"/>
      <c r="H67" s="340"/>
      <c r="I67" s="818"/>
      <c r="J67" s="300"/>
      <c r="M67" s="298"/>
      <c r="N67" s="298"/>
      <c r="O67" s="298"/>
      <c r="P67" s="298"/>
      <c r="T67" s="194"/>
      <c r="U67" s="194"/>
      <c r="V67" s="194"/>
      <c r="W67" s="194"/>
    </row>
    <row r="68" spans="1:26" x14ac:dyDescent="0.2">
      <c r="A68" s="298"/>
      <c r="B68" s="298"/>
      <c r="C68" s="816"/>
      <c r="D68" s="340"/>
      <c r="E68" s="816"/>
      <c r="F68" s="340"/>
      <c r="G68" s="816"/>
      <c r="H68" s="340"/>
      <c r="I68" s="819"/>
      <c r="J68" s="300"/>
      <c r="M68" s="298"/>
      <c r="N68" s="298"/>
      <c r="O68" s="298"/>
      <c r="P68" s="298"/>
      <c r="T68" s="194"/>
      <c r="U68" s="194"/>
      <c r="V68" s="194"/>
      <c r="W68" s="194"/>
    </row>
    <row r="69" spans="1:26" x14ac:dyDescent="0.2">
      <c r="A69" s="298"/>
      <c r="B69" s="298"/>
      <c r="C69" s="817"/>
      <c r="D69" s="340"/>
      <c r="E69" s="817"/>
      <c r="F69" s="340"/>
      <c r="G69" s="817"/>
      <c r="H69" s="340"/>
      <c r="I69" s="820"/>
      <c r="J69" s="300"/>
      <c r="M69" s="298"/>
      <c r="N69" s="298"/>
      <c r="O69" s="298"/>
      <c r="P69" s="298"/>
      <c r="T69" s="194"/>
      <c r="U69" s="194"/>
      <c r="V69" s="194"/>
      <c r="W69" s="194"/>
    </row>
    <row r="70" spans="1:26" x14ac:dyDescent="0.2">
      <c r="A70" s="298"/>
      <c r="B70" s="298"/>
      <c r="Q70" s="194"/>
      <c r="R70" s="194"/>
      <c r="S70" s="194"/>
      <c r="X70" s="298"/>
      <c r="Y70" s="298"/>
      <c r="Z70" s="298"/>
    </row>
    <row r="71" spans="1:26" x14ac:dyDescent="0.2">
      <c r="A71" s="298"/>
      <c r="B71" s="298"/>
      <c r="Q71" s="194"/>
      <c r="R71" s="194"/>
      <c r="S71" s="194"/>
      <c r="X71" s="298"/>
      <c r="Y71" s="298"/>
      <c r="Z71" s="298"/>
    </row>
    <row r="72" spans="1:26" x14ac:dyDescent="0.2">
      <c r="A72" s="298"/>
      <c r="B72" s="298"/>
      <c r="Q72" s="194"/>
      <c r="R72" s="194"/>
      <c r="S72" s="194"/>
      <c r="X72" s="298"/>
      <c r="Y72" s="298"/>
      <c r="Z72" s="298"/>
    </row>
    <row r="73" spans="1:26" x14ac:dyDescent="0.2">
      <c r="A73" s="298"/>
      <c r="B73" s="298"/>
      <c r="Q73" s="194"/>
      <c r="R73" s="194"/>
      <c r="S73" s="194"/>
      <c r="X73" s="298"/>
      <c r="Y73" s="298"/>
      <c r="Z73" s="298"/>
    </row>
    <row r="74" spans="1:26" x14ac:dyDescent="0.2">
      <c r="A74" s="298"/>
      <c r="B74" s="418"/>
    </row>
    <row r="75" spans="1:26" x14ac:dyDescent="0.2">
      <c r="A75" s="298"/>
      <c r="B75" s="298"/>
      <c r="Q75" s="194"/>
      <c r="R75" s="194"/>
      <c r="S75" s="194"/>
      <c r="X75" s="298"/>
      <c r="Y75" s="298"/>
      <c r="Z75" s="298"/>
    </row>
    <row r="76" spans="1:26" x14ac:dyDescent="0.2">
      <c r="A76" s="400" t="s">
        <v>730</v>
      </c>
      <c r="B76" s="298"/>
      <c r="Q76" s="194"/>
      <c r="R76" s="194"/>
      <c r="S76" s="194"/>
      <c r="X76" s="298"/>
      <c r="Y76" s="298"/>
      <c r="Z76" s="298"/>
    </row>
    <row r="77" spans="1:26" x14ac:dyDescent="0.2">
      <c r="A77" s="298"/>
      <c r="B77" s="298"/>
      <c r="Q77" s="194"/>
      <c r="R77" s="194"/>
      <c r="S77" s="194"/>
      <c r="X77" s="298"/>
      <c r="Y77" s="298"/>
      <c r="Z77" s="298"/>
    </row>
    <row r="78" spans="1:26" x14ac:dyDescent="0.2">
      <c r="A78" s="401" t="s">
        <v>736</v>
      </c>
      <c r="B78" s="298"/>
      <c r="Q78" s="194"/>
      <c r="R78" s="194"/>
      <c r="S78" s="194"/>
      <c r="X78" s="298"/>
      <c r="Y78" s="298"/>
      <c r="Z78" s="298"/>
    </row>
    <row r="79" spans="1:26" x14ac:dyDescent="0.2">
      <c r="A79" s="812" t="s">
        <v>737</v>
      </c>
      <c r="B79" s="813"/>
      <c r="C79" s="728" t="s">
        <v>731</v>
      </c>
      <c r="D79" s="728"/>
      <c r="E79" s="728" t="s">
        <v>732</v>
      </c>
      <c r="F79" s="728"/>
      <c r="G79" s="728" t="s">
        <v>733</v>
      </c>
      <c r="H79" s="728"/>
      <c r="I79" s="728" t="s">
        <v>734</v>
      </c>
      <c r="J79" s="728"/>
      <c r="M79" s="298"/>
      <c r="N79" s="298"/>
      <c r="O79" s="298"/>
      <c r="P79" s="298"/>
      <c r="T79" s="194"/>
      <c r="U79" s="194"/>
      <c r="V79" s="194"/>
      <c r="W79" s="194"/>
    </row>
    <row r="80" spans="1:26" ht="15.75" x14ac:dyDescent="0.2">
      <c r="A80" s="812"/>
      <c r="B80" s="813"/>
      <c r="C80" s="417" t="s">
        <v>330</v>
      </c>
      <c r="D80" s="339" t="s">
        <v>266</v>
      </c>
      <c r="E80" s="417" t="s">
        <v>330</v>
      </c>
      <c r="F80" s="339" t="s">
        <v>266</v>
      </c>
      <c r="G80" s="417" t="s">
        <v>330</v>
      </c>
      <c r="H80" s="339" t="s">
        <v>266</v>
      </c>
      <c r="I80" s="417" t="s">
        <v>330</v>
      </c>
      <c r="J80" s="339" t="s">
        <v>266</v>
      </c>
      <c r="M80" s="298"/>
      <c r="N80" s="298"/>
      <c r="O80" s="298"/>
      <c r="P80" s="298"/>
      <c r="T80" s="194"/>
      <c r="U80" s="194"/>
      <c r="V80" s="194"/>
      <c r="W80" s="194"/>
    </row>
    <row r="81" spans="1:23" x14ac:dyDescent="0.2">
      <c r="A81" s="814">
        <v>1</v>
      </c>
      <c r="B81" s="814"/>
      <c r="C81" s="263"/>
      <c r="D81" s="331"/>
      <c r="E81" s="303"/>
      <c r="F81" s="331"/>
      <c r="G81" s="303"/>
      <c r="H81" s="331"/>
      <c r="I81" s="303"/>
      <c r="J81" s="331"/>
      <c r="M81" s="298"/>
      <c r="N81" s="298"/>
      <c r="O81" s="298"/>
      <c r="P81" s="298"/>
      <c r="T81" s="194"/>
      <c r="U81" s="194"/>
      <c r="V81" s="194"/>
      <c r="W81" s="194"/>
    </row>
    <row r="82" spans="1:23" x14ac:dyDescent="0.2">
      <c r="A82" s="814">
        <v>2</v>
      </c>
      <c r="B82" s="814"/>
      <c r="C82" s="263"/>
      <c r="D82" s="331"/>
      <c r="E82" s="303"/>
      <c r="F82" s="331"/>
      <c r="G82" s="303"/>
      <c r="H82" s="331"/>
      <c r="I82" s="303"/>
      <c r="J82" s="331"/>
      <c r="M82" s="298"/>
      <c r="N82" s="298"/>
      <c r="O82" s="298"/>
      <c r="P82" s="298"/>
      <c r="T82" s="194"/>
      <c r="U82" s="194"/>
      <c r="V82" s="194"/>
      <c r="W82" s="194"/>
    </row>
    <row r="83" spans="1:23" x14ac:dyDescent="0.2">
      <c r="A83" s="814">
        <v>3</v>
      </c>
      <c r="B83" s="814"/>
      <c r="C83" s="263"/>
      <c r="D83" s="331"/>
      <c r="E83" s="303"/>
      <c r="F83" s="331"/>
      <c r="G83" s="303"/>
      <c r="H83" s="331"/>
      <c r="I83" s="303"/>
      <c r="J83" s="331"/>
      <c r="M83" s="298"/>
      <c r="N83" s="298"/>
      <c r="O83" s="298"/>
      <c r="P83" s="298"/>
      <c r="T83" s="194"/>
      <c r="U83" s="194"/>
      <c r="V83" s="194"/>
      <c r="W83" s="194"/>
    </row>
    <row r="84" spans="1:23" x14ac:dyDescent="0.2">
      <c r="A84" s="814">
        <v>4</v>
      </c>
      <c r="B84" s="814"/>
      <c r="C84" s="263"/>
      <c r="D84" s="331"/>
      <c r="E84" s="303"/>
      <c r="F84" s="331"/>
      <c r="G84" s="303"/>
      <c r="H84" s="331"/>
      <c r="I84" s="303"/>
      <c r="J84" s="331"/>
      <c r="M84" s="298"/>
      <c r="N84" s="298"/>
      <c r="O84" s="298"/>
      <c r="P84" s="298"/>
      <c r="T84" s="194"/>
      <c r="U84" s="194"/>
      <c r="V84" s="194"/>
      <c r="W84" s="194"/>
    </row>
    <row r="85" spans="1:23" x14ac:dyDescent="0.2">
      <c r="A85" s="814">
        <v>5</v>
      </c>
      <c r="B85" s="814"/>
      <c r="C85" s="263"/>
      <c r="D85" s="331"/>
      <c r="E85" s="303"/>
      <c r="F85" s="331"/>
      <c r="G85" s="303"/>
      <c r="H85" s="331"/>
      <c r="I85" s="303"/>
      <c r="J85" s="331"/>
      <c r="M85" s="298"/>
      <c r="N85" s="298"/>
      <c r="O85" s="298"/>
      <c r="P85" s="298"/>
      <c r="T85" s="194"/>
      <c r="U85" s="194"/>
      <c r="V85" s="194"/>
      <c r="W85" s="194"/>
    </row>
    <row r="86" spans="1:23" x14ac:dyDescent="0.2">
      <c r="A86" s="814">
        <v>6</v>
      </c>
      <c r="B86" s="814"/>
      <c r="C86" s="263"/>
      <c r="D86" s="331"/>
      <c r="E86" s="303"/>
      <c r="F86" s="331"/>
      <c r="G86" s="303"/>
      <c r="H86" s="331"/>
      <c r="I86" s="303"/>
      <c r="J86" s="331"/>
      <c r="M86" s="298"/>
      <c r="N86" s="298"/>
      <c r="O86" s="298"/>
      <c r="P86" s="298"/>
      <c r="T86" s="194"/>
      <c r="U86" s="194"/>
      <c r="V86" s="194"/>
      <c r="W86" s="194"/>
    </row>
    <row r="87" spans="1:23" x14ac:dyDescent="0.2">
      <c r="A87" s="814">
        <v>7</v>
      </c>
      <c r="B87" s="814"/>
      <c r="C87" s="263"/>
      <c r="D87" s="331"/>
      <c r="E87" s="303"/>
      <c r="F87" s="331"/>
      <c r="G87" s="303"/>
      <c r="H87" s="331"/>
      <c r="I87" s="303"/>
      <c r="J87" s="331"/>
      <c r="M87" s="298"/>
      <c r="N87" s="298"/>
      <c r="O87" s="298"/>
      <c r="P87" s="298"/>
      <c r="T87" s="194"/>
      <c r="U87" s="194"/>
      <c r="V87" s="194"/>
      <c r="W87" s="194"/>
    </row>
    <row r="88" spans="1:23" x14ac:dyDescent="0.2">
      <c r="A88" s="814">
        <v>8</v>
      </c>
      <c r="B88" s="814"/>
      <c r="C88" s="263"/>
      <c r="D88" s="331"/>
      <c r="E88" s="303"/>
      <c r="F88" s="331"/>
      <c r="G88" s="303"/>
      <c r="H88" s="331"/>
      <c r="I88" s="303"/>
      <c r="J88" s="331"/>
      <c r="M88" s="298"/>
      <c r="N88" s="298"/>
      <c r="O88" s="298"/>
      <c r="P88" s="298"/>
      <c r="T88" s="194"/>
      <c r="U88" s="194"/>
      <c r="V88" s="194"/>
      <c r="W88" s="194"/>
    </row>
    <row r="89" spans="1:23" x14ac:dyDescent="0.2">
      <c r="A89" s="814">
        <v>9</v>
      </c>
      <c r="B89" s="814"/>
      <c r="C89" s="263"/>
      <c r="D89" s="331"/>
      <c r="E89" s="303"/>
      <c r="F89" s="331"/>
      <c r="G89" s="303"/>
      <c r="H89" s="331"/>
      <c r="I89" s="303"/>
      <c r="J89" s="331"/>
      <c r="M89" s="298"/>
      <c r="N89" s="298"/>
      <c r="O89" s="298"/>
      <c r="P89" s="298"/>
      <c r="T89" s="194"/>
      <c r="U89" s="194"/>
      <c r="V89" s="194"/>
      <c r="W89" s="194"/>
    </row>
    <row r="90" spans="1:23" x14ac:dyDescent="0.2">
      <c r="A90" s="814">
        <v>10</v>
      </c>
      <c r="B90" s="814"/>
      <c r="C90" s="263"/>
      <c r="D90" s="331"/>
      <c r="E90" s="303"/>
      <c r="F90" s="331"/>
      <c r="G90" s="303"/>
      <c r="H90" s="331"/>
      <c r="I90" s="303"/>
      <c r="J90" s="331"/>
      <c r="M90" s="298"/>
      <c r="N90" s="298"/>
      <c r="O90" s="298"/>
      <c r="P90" s="298"/>
      <c r="T90" s="194"/>
      <c r="U90" s="194"/>
      <c r="V90" s="194"/>
      <c r="W90" s="194"/>
    </row>
    <row r="91" spans="1:23" x14ac:dyDescent="0.2">
      <c r="A91" s="814" t="s">
        <v>269</v>
      </c>
      <c r="B91" s="814"/>
      <c r="C91" s="263"/>
      <c r="D91" s="331"/>
      <c r="E91" s="303"/>
      <c r="F91" s="331"/>
      <c r="G91" s="303"/>
      <c r="H91" s="331"/>
      <c r="I91" s="303"/>
      <c r="J91" s="331"/>
      <c r="M91" s="298"/>
      <c r="N91" s="298"/>
      <c r="O91" s="298"/>
      <c r="P91" s="298"/>
      <c r="T91" s="194"/>
      <c r="U91" s="194"/>
      <c r="V91" s="194"/>
      <c r="W91" s="194"/>
    </row>
    <row r="92" spans="1:23" x14ac:dyDescent="0.2">
      <c r="A92" s="814">
        <v>1</v>
      </c>
      <c r="B92" s="814"/>
      <c r="C92" s="312" t="str">
        <f t="shared" ref="C92:C102" si="4">IF(C81="","",C81-$L$14)</f>
        <v/>
      </c>
      <c r="D92" s="340"/>
      <c r="E92" s="313" t="str">
        <f t="shared" ref="E92:E102" si="5">IF(E81="","",E81-$L$14)</f>
        <v/>
      </c>
      <c r="F92" s="340"/>
      <c r="G92" s="312" t="str">
        <f t="shared" ref="G92:G102" si="6">IF(G81="","",G81-$L$14)</f>
        <v/>
      </c>
      <c r="H92" s="340"/>
      <c r="I92" s="313" t="str">
        <f t="shared" ref="I92:I102" si="7">IF(I81="","",I81-$L$14)</f>
        <v/>
      </c>
      <c r="J92" s="300"/>
      <c r="K92" s="298"/>
      <c r="M92" s="298"/>
      <c r="N92" s="298"/>
      <c r="O92" s="298"/>
      <c r="P92" s="298"/>
      <c r="T92" s="194"/>
      <c r="U92" s="194"/>
      <c r="V92" s="194"/>
      <c r="W92" s="194"/>
    </row>
    <row r="93" spans="1:23" x14ac:dyDescent="0.2">
      <c r="A93" s="814">
        <v>2</v>
      </c>
      <c r="B93" s="814"/>
      <c r="C93" s="314" t="str">
        <f t="shared" si="4"/>
        <v/>
      </c>
      <c r="D93" s="340"/>
      <c r="E93" s="315" t="str">
        <f t="shared" si="5"/>
        <v/>
      </c>
      <c r="F93" s="340"/>
      <c r="G93" s="314" t="str">
        <f t="shared" si="6"/>
        <v/>
      </c>
      <c r="H93" s="340"/>
      <c r="I93" s="315" t="str">
        <f t="shared" si="7"/>
        <v/>
      </c>
      <c r="J93" s="300"/>
      <c r="K93" s="298"/>
      <c r="M93" s="298"/>
      <c r="N93" s="298"/>
      <c r="O93" s="298"/>
      <c r="P93" s="298"/>
      <c r="T93" s="194"/>
      <c r="U93" s="194"/>
      <c r="V93" s="194"/>
      <c r="W93" s="194"/>
    </row>
    <row r="94" spans="1:23" x14ac:dyDescent="0.2">
      <c r="A94" s="814">
        <v>3</v>
      </c>
      <c r="B94" s="814"/>
      <c r="C94" s="314" t="str">
        <f t="shared" si="4"/>
        <v/>
      </c>
      <c r="D94" s="340"/>
      <c r="E94" s="315" t="str">
        <f t="shared" si="5"/>
        <v/>
      </c>
      <c r="F94" s="340"/>
      <c r="G94" s="314" t="str">
        <f t="shared" si="6"/>
        <v/>
      </c>
      <c r="H94" s="340"/>
      <c r="I94" s="315" t="str">
        <f t="shared" si="7"/>
        <v/>
      </c>
      <c r="J94" s="300"/>
      <c r="K94" s="298"/>
      <c r="M94" s="298"/>
      <c r="N94" s="298"/>
      <c r="O94" s="298"/>
      <c r="P94" s="298"/>
      <c r="T94" s="194"/>
      <c r="U94" s="194"/>
      <c r="V94" s="194"/>
      <c r="W94" s="194"/>
    </row>
    <row r="95" spans="1:23" x14ac:dyDescent="0.2">
      <c r="A95" s="814">
        <v>4</v>
      </c>
      <c r="B95" s="814"/>
      <c r="C95" s="314" t="str">
        <f t="shared" si="4"/>
        <v/>
      </c>
      <c r="D95" s="340"/>
      <c r="E95" s="315" t="str">
        <f t="shared" si="5"/>
        <v/>
      </c>
      <c r="F95" s="340"/>
      <c r="G95" s="314" t="str">
        <f t="shared" si="6"/>
        <v/>
      </c>
      <c r="H95" s="340"/>
      <c r="I95" s="315" t="str">
        <f t="shared" si="7"/>
        <v/>
      </c>
      <c r="J95" s="300"/>
      <c r="K95" s="298"/>
      <c r="M95" s="298"/>
      <c r="N95" s="298"/>
      <c r="O95" s="298"/>
      <c r="P95" s="298"/>
      <c r="T95" s="194"/>
      <c r="U95" s="194"/>
      <c r="V95" s="194"/>
      <c r="W95" s="194"/>
    </row>
    <row r="96" spans="1:23" x14ac:dyDescent="0.2">
      <c r="A96" s="814">
        <v>5</v>
      </c>
      <c r="B96" s="814"/>
      <c r="C96" s="314" t="str">
        <f t="shared" si="4"/>
        <v/>
      </c>
      <c r="D96" s="340"/>
      <c r="E96" s="315" t="str">
        <f t="shared" si="5"/>
        <v/>
      </c>
      <c r="F96" s="340"/>
      <c r="G96" s="314" t="str">
        <f t="shared" si="6"/>
        <v/>
      </c>
      <c r="H96" s="340"/>
      <c r="I96" s="315" t="str">
        <f t="shared" si="7"/>
        <v/>
      </c>
      <c r="J96" s="300"/>
      <c r="K96" s="298"/>
      <c r="M96" s="298"/>
      <c r="N96" s="298"/>
      <c r="O96" s="298"/>
      <c r="P96" s="298"/>
      <c r="T96" s="194"/>
      <c r="U96" s="194"/>
      <c r="V96" s="194"/>
      <c r="W96" s="194"/>
    </row>
    <row r="97" spans="1:26" x14ac:dyDescent="0.2">
      <c r="A97" s="814">
        <v>6</v>
      </c>
      <c r="B97" s="814"/>
      <c r="C97" s="314" t="str">
        <f t="shared" si="4"/>
        <v/>
      </c>
      <c r="D97" s="340"/>
      <c r="E97" s="315" t="str">
        <f t="shared" si="5"/>
        <v/>
      </c>
      <c r="F97" s="340"/>
      <c r="G97" s="314" t="str">
        <f t="shared" si="6"/>
        <v/>
      </c>
      <c r="H97" s="340"/>
      <c r="I97" s="315" t="str">
        <f t="shared" si="7"/>
        <v/>
      </c>
      <c r="J97" s="300"/>
      <c r="K97" s="298"/>
      <c r="M97" s="298"/>
      <c r="N97" s="298"/>
      <c r="O97" s="298"/>
      <c r="P97" s="298"/>
      <c r="T97" s="194"/>
      <c r="U97" s="194"/>
      <c r="V97" s="194"/>
      <c r="W97" s="194"/>
    </row>
    <row r="98" spans="1:26" x14ac:dyDescent="0.2">
      <c r="A98" s="814">
        <v>7</v>
      </c>
      <c r="B98" s="814"/>
      <c r="C98" s="314" t="str">
        <f t="shared" si="4"/>
        <v/>
      </c>
      <c r="D98" s="340"/>
      <c r="E98" s="315" t="str">
        <f t="shared" si="5"/>
        <v/>
      </c>
      <c r="F98" s="340"/>
      <c r="G98" s="314" t="str">
        <f t="shared" si="6"/>
        <v/>
      </c>
      <c r="H98" s="340"/>
      <c r="I98" s="315" t="str">
        <f t="shared" si="7"/>
        <v/>
      </c>
      <c r="J98" s="300"/>
      <c r="K98" s="298"/>
      <c r="M98" s="298"/>
      <c r="N98" s="298"/>
      <c r="O98" s="298"/>
      <c r="P98" s="298"/>
      <c r="T98" s="194"/>
      <c r="U98" s="194"/>
      <c r="V98" s="194"/>
      <c r="W98" s="194"/>
    </row>
    <row r="99" spans="1:26" x14ac:dyDescent="0.2">
      <c r="A99" s="814">
        <v>8</v>
      </c>
      <c r="B99" s="814"/>
      <c r="C99" s="314" t="str">
        <f t="shared" si="4"/>
        <v/>
      </c>
      <c r="D99" s="340"/>
      <c r="E99" s="315" t="str">
        <f t="shared" si="5"/>
        <v/>
      </c>
      <c r="F99" s="340"/>
      <c r="G99" s="314" t="str">
        <f t="shared" si="6"/>
        <v/>
      </c>
      <c r="H99" s="340"/>
      <c r="I99" s="315" t="str">
        <f t="shared" si="7"/>
        <v/>
      </c>
      <c r="J99" s="300"/>
      <c r="K99" s="298"/>
      <c r="M99" s="298"/>
      <c r="N99" s="298"/>
      <c r="O99" s="298"/>
      <c r="P99" s="298"/>
      <c r="T99" s="194"/>
      <c r="U99" s="194"/>
      <c r="V99" s="194"/>
      <c r="W99" s="194"/>
    </row>
    <row r="100" spans="1:26" x14ac:dyDescent="0.2">
      <c r="A100" s="814">
        <v>9</v>
      </c>
      <c r="B100" s="814"/>
      <c r="C100" s="314" t="str">
        <f t="shared" si="4"/>
        <v/>
      </c>
      <c r="D100" s="340"/>
      <c r="E100" s="315" t="str">
        <f t="shared" si="5"/>
        <v/>
      </c>
      <c r="F100" s="340"/>
      <c r="G100" s="314" t="str">
        <f t="shared" si="6"/>
        <v/>
      </c>
      <c r="H100" s="340"/>
      <c r="I100" s="315" t="str">
        <f t="shared" si="7"/>
        <v/>
      </c>
      <c r="J100" s="300"/>
      <c r="K100" s="298"/>
      <c r="M100" s="298"/>
      <c r="N100" s="298"/>
      <c r="O100" s="298"/>
      <c r="P100" s="298"/>
      <c r="T100" s="194"/>
      <c r="U100" s="194"/>
      <c r="V100" s="194"/>
      <c r="W100" s="194"/>
    </row>
    <row r="101" spans="1:26" x14ac:dyDescent="0.2">
      <c r="A101" s="814">
        <v>10</v>
      </c>
      <c r="B101" s="814"/>
      <c r="C101" s="314" t="str">
        <f t="shared" si="4"/>
        <v/>
      </c>
      <c r="D101" s="340"/>
      <c r="E101" s="315" t="str">
        <f t="shared" si="5"/>
        <v/>
      </c>
      <c r="F101" s="340"/>
      <c r="G101" s="314" t="str">
        <f t="shared" si="6"/>
        <v/>
      </c>
      <c r="H101" s="340"/>
      <c r="I101" s="315" t="str">
        <f t="shared" si="7"/>
        <v/>
      </c>
      <c r="J101" s="300"/>
      <c r="K101" s="298"/>
      <c r="M101" s="298"/>
      <c r="N101" s="298"/>
      <c r="O101" s="298"/>
      <c r="P101" s="298"/>
      <c r="T101" s="194"/>
      <c r="U101" s="194"/>
      <c r="V101" s="194"/>
      <c r="W101" s="194"/>
    </row>
    <row r="102" spans="1:26" ht="13.5" thickBot="1" x14ac:dyDescent="0.25">
      <c r="A102" s="814" t="s">
        <v>269</v>
      </c>
      <c r="B102" s="814"/>
      <c r="C102" s="320" t="str">
        <f t="shared" si="4"/>
        <v/>
      </c>
      <c r="D102" s="340"/>
      <c r="E102" s="321" t="str">
        <f t="shared" si="5"/>
        <v/>
      </c>
      <c r="F102" s="340"/>
      <c r="G102" s="320" t="str">
        <f t="shared" si="6"/>
        <v/>
      </c>
      <c r="H102" s="340"/>
      <c r="I102" s="321" t="str">
        <f t="shared" si="7"/>
        <v/>
      </c>
      <c r="J102" s="300"/>
      <c r="K102" s="298"/>
      <c r="M102" s="298"/>
      <c r="N102" s="298"/>
      <c r="O102" s="298"/>
      <c r="P102" s="298"/>
      <c r="T102" s="194"/>
      <c r="U102" s="194"/>
      <c r="V102" s="194"/>
      <c r="W102" s="194"/>
    </row>
    <row r="103" spans="1:26" x14ac:dyDescent="0.2">
      <c r="A103" s="812" t="s">
        <v>921</v>
      </c>
      <c r="B103" s="813"/>
      <c r="C103" s="214"/>
      <c r="D103" s="340"/>
      <c r="E103" s="287"/>
      <c r="F103" s="340"/>
      <c r="G103" s="214"/>
      <c r="H103" s="340"/>
      <c r="I103" s="287"/>
      <c r="J103" s="300"/>
      <c r="K103" s="298"/>
      <c r="M103" s="298"/>
      <c r="N103" s="298"/>
      <c r="O103" s="298"/>
      <c r="P103" s="298"/>
      <c r="T103" s="194"/>
      <c r="U103" s="194"/>
      <c r="V103" s="194"/>
      <c r="W103" s="194"/>
    </row>
    <row r="104" spans="1:26" x14ac:dyDescent="0.2">
      <c r="A104" s="812" t="s">
        <v>685</v>
      </c>
      <c r="B104" s="813"/>
      <c r="C104" s="214"/>
      <c r="D104" s="340"/>
      <c r="E104" s="287"/>
      <c r="F104" s="340"/>
      <c r="G104" s="214"/>
      <c r="H104" s="340"/>
      <c r="I104" s="287"/>
      <c r="J104" s="300"/>
      <c r="K104" s="298"/>
      <c r="M104" s="298"/>
      <c r="N104" s="298"/>
      <c r="O104" s="298"/>
      <c r="P104" s="298"/>
      <c r="T104" s="194"/>
      <c r="U104" s="194"/>
      <c r="V104" s="194"/>
      <c r="W104" s="194"/>
    </row>
    <row r="105" spans="1:26" x14ac:dyDescent="0.2">
      <c r="A105" s="418"/>
      <c r="B105" s="419" t="s">
        <v>266</v>
      </c>
      <c r="C105" s="815"/>
      <c r="D105" s="340"/>
      <c r="E105" s="815"/>
      <c r="F105" s="340"/>
      <c r="G105" s="815"/>
      <c r="H105" s="340"/>
      <c r="I105" s="815"/>
      <c r="J105" s="300"/>
      <c r="K105" s="298"/>
      <c r="M105" s="298"/>
      <c r="N105" s="298"/>
      <c r="O105" s="298"/>
      <c r="P105" s="298"/>
      <c r="T105" s="194"/>
      <c r="U105" s="194"/>
      <c r="V105" s="194"/>
      <c r="W105" s="194"/>
    </row>
    <row r="106" spans="1:26" x14ac:dyDescent="0.2">
      <c r="A106" s="298"/>
      <c r="B106" s="419" t="s">
        <v>717</v>
      </c>
      <c r="C106" s="816"/>
      <c r="D106" s="340"/>
      <c r="E106" s="816"/>
      <c r="F106" s="340"/>
      <c r="G106" s="816"/>
      <c r="H106" s="340"/>
      <c r="I106" s="816"/>
      <c r="J106" s="300"/>
      <c r="K106" s="298"/>
      <c r="M106" s="298"/>
      <c r="N106" s="298"/>
      <c r="O106" s="298"/>
      <c r="P106" s="298"/>
      <c r="T106" s="194"/>
      <c r="U106" s="194"/>
      <c r="V106" s="194"/>
      <c r="W106" s="194"/>
    </row>
    <row r="107" spans="1:26" x14ac:dyDescent="0.2">
      <c r="A107" s="298"/>
      <c r="B107" s="298"/>
      <c r="C107" s="817"/>
      <c r="D107" s="340"/>
      <c r="E107" s="817"/>
      <c r="F107" s="340"/>
      <c r="G107" s="817"/>
      <c r="H107" s="340"/>
      <c r="I107" s="817"/>
      <c r="J107" s="300"/>
      <c r="K107" s="298"/>
      <c r="M107" s="298"/>
      <c r="N107" s="298"/>
      <c r="O107" s="298"/>
      <c r="P107" s="298"/>
      <c r="T107" s="194"/>
      <c r="U107" s="194"/>
      <c r="V107" s="194"/>
      <c r="W107" s="194"/>
    </row>
    <row r="108" spans="1:26" x14ac:dyDescent="0.2">
      <c r="A108" s="298"/>
      <c r="B108" s="298"/>
      <c r="N108" s="298"/>
      <c r="O108" s="298"/>
      <c r="P108" s="298"/>
      <c r="U108" s="194"/>
      <c r="V108" s="194"/>
      <c r="W108" s="194"/>
    </row>
    <row r="109" spans="1:26" x14ac:dyDescent="0.2">
      <c r="A109" s="298"/>
      <c r="B109" s="298"/>
      <c r="N109" s="298"/>
      <c r="O109" s="298"/>
      <c r="P109" s="298"/>
      <c r="U109" s="194"/>
      <c r="V109" s="194"/>
      <c r="W109" s="194"/>
    </row>
    <row r="110" spans="1:26" x14ac:dyDescent="0.2">
      <c r="A110" s="298"/>
      <c r="B110" s="298"/>
      <c r="Q110" s="194"/>
      <c r="R110" s="194"/>
      <c r="S110" s="194"/>
      <c r="X110" s="298"/>
      <c r="Y110" s="298"/>
      <c r="Z110" s="298"/>
    </row>
    <row r="111" spans="1:26" x14ac:dyDescent="0.2">
      <c r="A111" s="298"/>
      <c r="B111" s="298"/>
      <c r="N111" s="298"/>
      <c r="O111" s="298"/>
      <c r="P111" s="298"/>
      <c r="U111" s="194"/>
      <c r="V111" s="194"/>
      <c r="W111" s="194"/>
    </row>
    <row r="112" spans="1:26" x14ac:dyDescent="0.2">
      <c r="A112" s="298"/>
      <c r="B112" s="298"/>
      <c r="N112" s="298"/>
      <c r="O112" s="298"/>
      <c r="P112" s="298"/>
      <c r="U112" s="194"/>
      <c r="V112" s="194"/>
      <c r="W112" s="194"/>
    </row>
    <row r="113" spans="1:23" x14ac:dyDescent="0.2">
      <c r="A113" s="298"/>
      <c r="B113" s="298"/>
      <c r="N113" s="298"/>
      <c r="O113" s="298"/>
      <c r="P113" s="298"/>
      <c r="U113" s="194"/>
      <c r="V113" s="194"/>
      <c r="W113" s="194"/>
    </row>
    <row r="140" spans="17:31" x14ac:dyDescent="0.2">
      <c r="Z140" s="298"/>
      <c r="AA140" s="298"/>
      <c r="AB140" s="298"/>
      <c r="AC140" s="298"/>
      <c r="AD140" s="298"/>
      <c r="AE140" s="298"/>
    </row>
    <row r="141" spans="17:31" x14ac:dyDescent="0.2">
      <c r="Q141" s="194"/>
      <c r="R141" s="194"/>
      <c r="S141" s="194"/>
      <c r="T141" s="194"/>
      <c r="U141" s="194"/>
    </row>
    <row r="142" spans="17:31" x14ac:dyDescent="0.2">
      <c r="Q142" s="194"/>
      <c r="R142" s="194"/>
      <c r="S142" s="194"/>
      <c r="T142" s="194"/>
      <c r="U142" s="194"/>
    </row>
    <row r="143" spans="17:31" x14ac:dyDescent="0.2">
      <c r="Q143" s="194"/>
      <c r="R143" s="194"/>
      <c r="S143" s="194"/>
      <c r="T143" s="194"/>
      <c r="U143" s="194"/>
    </row>
    <row r="144" spans="17:31" x14ac:dyDescent="0.2">
      <c r="Q144" s="194"/>
      <c r="R144" s="194"/>
      <c r="S144" s="194"/>
      <c r="T144" s="194"/>
      <c r="U144" s="194"/>
    </row>
    <row r="145" spans="15:23" x14ac:dyDescent="0.2">
      <c r="Q145" s="194"/>
      <c r="R145" s="194"/>
      <c r="S145" s="194"/>
      <c r="T145" s="194"/>
      <c r="U145" s="194"/>
    </row>
    <row r="146" spans="15:23" x14ac:dyDescent="0.2">
      <c r="Q146" s="194"/>
      <c r="R146" s="194"/>
      <c r="S146" s="194"/>
      <c r="T146" s="194"/>
      <c r="U146" s="194"/>
    </row>
    <row r="147" spans="15:23" x14ac:dyDescent="0.2">
      <c r="Q147" s="194"/>
      <c r="R147" s="194"/>
      <c r="S147" s="194"/>
      <c r="T147" s="194"/>
      <c r="U147" s="194"/>
    </row>
    <row r="148" spans="15:23" x14ac:dyDescent="0.2">
      <c r="Q148" s="194"/>
      <c r="R148" s="194"/>
      <c r="S148" s="194"/>
      <c r="T148" s="194"/>
      <c r="U148" s="194"/>
    </row>
    <row r="149" spans="15:23" x14ac:dyDescent="0.2">
      <c r="Q149" s="194"/>
      <c r="R149" s="194"/>
      <c r="S149" s="194"/>
      <c r="T149" s="194"/>
      <c r="U149" s="194"/>
    </row>
    <row r="150" spans="15:23" x14ac:dyDescent="0.2">
      <c r="Q150" s="194"/>
      <c r="R150" s="194"/>
      <c r="S150" s="194"/>
      <c r="T150" s="194"/>
      <c r="U150" s="194"/>
    </row>
    <row r="154" spans="15:23" x14ac:dyDescent="0.2">
      <c r="O154" s="298"/>
      <c r="P154" s="298"/>
      <c r="T154" s="194"/>
      <c r="U154" s="194"/>
      <c r="V154" s="194"/>
      <c r="W154" s="194"/>
    </row>
    <row r="155" spans="15:23" x14ac:dyDescent="0.2">
      <c r="O155" s="298"/>
      <c r="P155" s="298"/>
      <c r="T155" s="194"/>
      <c r="U155" s="194"/>
      <c r="V155" s="194"/>
      <c r="W155" s="194"/>
    </row>
    <row r="156" spans="15:23" x14ac:dyDescent="0.2">
      <c r="O156" s="298"/>
      <c r="P156" s="298"/>
      <c r="T156" s="194"/>
      <c r="U156" s="194"/>
      <c r="V156" s="194"/>
      <c r="W156" s="194"/>
    </row>
    <row r="157" spans="15:23" x14ac:dyDescent="0.2">
      <c r="O157" s="298"/>
      <c r="P157" s="298"/>
      <c r="T157" s="194"/>
      <c r="U157" s="194"/>
      <c r="V157" s="194"/>
      <c r="W157" s="194"/>
    </row>
    <row r="158" spans="15:23" x14ac:dyDescent="0.2">
      <c r="O158" s="298"/>
      <c r="P158" s="298"/>
      <c r="T158" s="194"/>
      <c r="U158" s="194"/>
      <c r="V158" s="194"/>
      <c r="W158" s="194"/>
    </row>
    <row r="159" spans="15:23" x14ac:dyDescent="0.2">
      <c r="O159" s="298"/>
      <c r="P159" s="298"/>
      <c r="T159" s="194"/>
      <c r="U159" s="194"/>
      <c r="V159" s="194"/>
      <c r="W159" s="194"/>
    </row>
    <row r="160" spans="15:23" x14ac:dyDescent="0.2">
      <c r="O160" s="298"/>
      <c r="P160" s="298"/>
      <c r="T160" s="194"/>
      <c r="U160" s="194"/>
      <c r="V160" s="194"/>
      <c r="W160" s="194"/>
    </row>
    <row r="161" spans="15:23" x14ac:dyDescent="0.2">
      <c r="O161" s="298"/>
      <c r="P161" s="298"/>
      <c r="T161" s="194"/>
      <c r="U161" s="194"/>
      <c r="V161" s="194"/>
      <c r="W161" s="194"/>
    </row>
    <row r="162" spans="15:23" x14ac:dyDescent="0.2">
      <c r="O162" s="298"/>
      <c r="P162" s="298"/>
      <c r="T162" s="194"/>
      <c r="U162" s="194"/>
      <c r="V162" s="194"/>
      <c r="W162" s="194"/>
    </row>
    <row r="163" spans="15:23" x14ac:dyDescent="0.2">
      <c r="O163" s="298"/>
      <c r="P163" s="298"/>
      <c r="T163" s="194"/>
      <c r="U163" s="194"/>
      <c r="V163" s="194"/>
      <c r="W163" s="194"/>
    </row>
    <row r="164" spans="15:23" x14ac:dyDescent="0.2">
      <c r="O164" s="298"/>
      <c r="P164" s="298"/>
      <c r="T164" s="194"/>
      <c r="U164" s="194"/>
      <c r="V164" s="194"/>
      <c r="W164" s="194"/>
    </row>
    <row r="165" spans="15:23" x14ac:dyDescent="0.2">
      <c r="O165" s="298"/>
      <c r="P165" s="298"/>
      <c r="T165" s="194"/>
      <c r="U165" s="194"/>
      <c r="V165" s="194"/>
      <c r="W165" s="194"/>
    </row>
    <row r="166" spans="15:23" x14ac:dyDescent="0.2">
      <c r="O166" s="298"/>
      <c r="P166" s="298"/>
      <c r="T166" s="194"/>
      <c r="U166" s="194"/>
      <c r="V166" s="194"/>
      <c r="W166" s="194"/>
    </row>
    <row r="167" spans="15:23" x14ac:dyDescent="0.2">
      <c r="O167" s="298"/>
      <c r="P167" s="298"/>
      <c r="T167" s="194"/>
      <c r="U167" s="194"/>
      <c r="V167" s="194"/>
      <c r="W167" s="194"/>
    </row>
    <row r="168" spans="15:23" x14ac:dyDescent="0.2">
      <c r="O168" s="298"/>
      <c r="P168" s="298"/>
      <c r="T168" s="194"/>
      <c r="U168" s="194"/>
      <c r="V168" s="194"/>
      <c r="W168" s="194"/>
    </row>
    <row r="169" spans="15:23" x14ac:dyDescent="0.2">
      <c r="O169" s="298"/>
      <c r="P169" s="298"/>
      <c r="T169" s="194"/>
      <c r="U169" s="194"/>
      <c r="V169" s="194"/>
      <c r="W169" s="194"/>
    </row>
    <row r="170" spans="15:23" x14ac:dyDescent="0.2">
      <c r="O170" s="298"/>
      <c r="P170" s="298"/>
      <c r="T170" s="194"/>
      <c r="U170" s="194"/>
      <c r="V170" s="194"/>
      <c r="W170" s="194"/>
    </row>
    <row r="171" spans="15:23" x14ac:dyDescent="0.2">
      <c r="O171" s="298"/>
      <c r="P171" s="298"/>
      <c r="T171" s="194"/>
      <c r="U171" s="194"/>
      <c r="V171" s="194"/>
      <c r="W171" s="194"/>
    </row>
    <row r="172" spans="15:23" x14ac:dyDescent="0.2">
      <c r="O172" s="298"/>
      <c r="P172" s="298"/>
      <c r="T172" s="194"/>
      <c r="U172" s="194"/>
      <c r="V172" s="194"/>
      <c r="W172" s="194"/>
    </row>
    <row r="173" spans="15:23" x14ac:dyDescent="0.2">
      <c r="O173" s="298"/>
      <c r="P173" s="298"/>
      <c r="T173" s="194"/>
      <c r="U173" s="194"/>
      <c r="V173" s="194"/>
      <c r="W173" s="194"/>
    </row>
    <row r="174" spans="15:23" x14ac:dyDescent="0.2">
      <c r="O174" s="298"/>
      <c r="P174" s="298"/>
      <c r="T174" s="194"/>
      <c r="U174" s="194"/>
      <c r="V174" s="194"/>
      <c r="W174" s="194"/>
    </row>
    <row r="175" spans="15:23" x14ac:dyDescent="0.2">
      <c r="O175" s="298"/>
      <c r="P175" s="298"/>
      <c r="T175" s="194"/>
      <c r="U175" s="194"/>
      <c r="V175" s="194"/>
      <c r="W175" s="194"/>
    </row>
    <row r="176" spans="15:23" x14ac:dyDescent="0.2">
      <c r="O176" s="298"/>
      <c r="P176" s="298"/>
      <c r="T176" s="194"/>
      <c r="U176" s="194"/>
      <c r="V176" s="194"/>
      <c r="W176" s="194"/>
    </row>
    <row r="177" spans="15:26" x14ac:dyDescent="0.2">
      <c r="O177" s="298"/>
      <c r="P177" s="298"/>
      <c r="T177" s="194"/>
      <c r="U177" s="194"/>
      <c r="V177" s="194"/>
      <c r="W177" s="194"/>
    </row>
    <row r="178" spans="15:26" x14ac:dyDescent="0.2">
      <c r="O178" s="298"/>
      <c r="P178" s="298"/>
      <c r="T178" s="194"/>
      <c r="U178" s="194"/>
      <c r="V178" s="194"/>
      <c r="W178" s="194"/>
    </row>
    <row r="179" spans="15:26" x14ac:dyDescent="0.2">
      <c r="O179" s="298"/>
      <c r="P179" s="298"/>
      <c r="T179" s="194"/>
      <c r="U179" s="194"/>
      <c r="V179" s="194"/>
      <c r="W179" s="194"/>
    </row>
    <row r="180" spans="15:26" x14ac:dyDescent="0.2">
      <c r="O180" s="298"/>
      <c r="P180" s="298"/>
      <c r="T180" s="194"/>
      <c r="U180" s="194"/>
      <c r="V180" s="194"/>
      <c r="W180" s="194"/>
    </row>
    <row r="181" spans="15:26" x14ac:dyDescent="0.2">
      <c r="O181" s="298"/>
      <c r="P181" s="298"/>
      <c r="T181" s="194"/>
      <c r="U181" s="194"/>
      <c r="V181" s="194"/>
      <c r="W181" s="194"/>
    </row>
    <row r="182" spans="15:26" x14ac:dyDescent="0.2">
      <c r="O182" s="298"/>
      <c r="P182" s="298"/>
      <c r="T182" s="194"/>
      <c r="U182" s="194"/>
      <c r="V182" s="194"/>
      <c r="W182" s="194"/>
    </row>
    <row r="183" spans="15:26" x14ac:dyDescent="0.2">
      <c r="O183" s="298"/>
      <c r="P183" s="298"/>
      <c r="T183" s="194"/>
      <c r="U183" s="194"/>
      <c r="V183" s="194"/>
      <c r="W183" s="194"/>
    </row>
    <row r="184" spans="15:26" x14ac:dyDescent="0.2">
      <c r="Q184" s="194"/>
      <c r="R184" s="194"/>
      <c r="S184" s="194"/>
      <c r="X184" s="298"/>
      <c r="Y184" s="298"/>
      <c r="Z184" s="298"/>
    </row>
    <row r="185" spans="15:26" x14ac:dyDescent="0.2">
      <c r="Q185" s="194"/>
      <c r="R185" s="194"/>
      <c r="S185" s="194"/>
      <c r="X185" s="298"/>
      <c r="Y185" s="298"/>
      <c r="Z185" s="298"/>
    </row>
    <row r="186" spans="15:26" x14ac:dyDescent="0.2">
      <c r="Q186" s="194"/>
      <c r="R186" s="194"/>
      <c r="S186" s="194"/>
      <c r="X186" s="298"/>
      <c r="Y186" s="298"/>
      <c r="Z186" s="298"/>
    </row>
    <row r="188" spans="15:26" x14ac:dyDescent="0.2">
      <c r="Q188" s="194"/>
      <c r="R188" s="194"/>
      <c r="S188" s="194"/>
      <c r="X188" s="298"/>
      <c r="Y188" s="298"/>
      <c r="Z188" s="298"/>
    </row>
    <row r="189" spans="15:26" x14ac:dyDescent="0.2">
      <c r="Q189" s="194"/>
      <c r="R189" s="194"/>
      <c r="S189" s="194"/>
      <c r="X189" s="298"/>
      <c r="Y189" s="298"/>
      <c r="Z189" s="298"/>
    </row>
    <row r="190" spans="15:26" x14ac:dyDescent="0.2">
      <c r="Q190" s="194"/>
      <c r="R190" s="194"/>
      <c r="S190" s="194"/>
      <c r="X190" s="298"/>
      <c r="Y190" s="298"/>
      <c r="Z190" s="298"/>
    </row>
    <row r="191" spans="15:26" x14ac:dyDescent="0.2">
      <c r="Q191" s="194"/>
      <c r="R191" s="194"/>
      <c r="S191" s="194"/>
      <c r="X191" s="298"/>
      <c r="Y191" s="298"/>
      <c r="Z191" s="298"/>
    </row>
    <row r="192" spans="15:26" x14ac:dyDescent="0.2">
      <c r="O192" s="298"/>
      <c r="P192" s="298"/>
      <c r="T192" s="194"/>
      <c r="U192" s="194"/>
      <c r="V192" s="194"/>
      <c r="W192" s="194"/>
    </row>
    <row r="193" spans="15:23" x14ac:dyDescent="0.2">
      <c r="O193" s="298"/>
      <c r="P193" s="298"/>
      <c r="T193" s="194"/>
      <c r="U193" s="194"/>
      <c r="V193" s="194"/>
      <c r="W193" s="194"/>
    </row>
    <row r="194" spans="15:23" x14ac:dyDescent="0.2">
      <c r="O194" s="298"/>
      <c r="P194" s="298"/>
      <c r="T194" s="194"/>
      <c r="U194" s="194"/>
      <c r="V194" s="194"/>
      <c r="W194" s="194"/>
    </row>
    <row r="195" spans="15:23" x14ac:dyDescent="0.2">
      <c r="O195" s="298"/>
      <c r="P195" s="298"/>
      <c r="T195" s="194"/>
      <c r="U195" s="194"/>
      <c r="V195" s="194"/>
      <c r="W195" s="194"/>
    </row>
    <row r="196" spans="15:23" x14ac:dyDescent="0.2">
      <c r="O196" s="298"/>
      <c r="P196" s="298"/>
      <c r="T196" s="194"/>
      <c r="U196" s="194"/>
      <c r="V196" s="194"/>
      <c r="W196" s="194"/>
    </row>
    <row r="197" spans="15:23" x14ac:dyDescent="0.2">
      <c r="O197" s="298"/>
      <c r="P197" s="298"/>
      <c r="T197" s="194"/>
      <c r="U197" s="194"/>
      <c r="V197" s="194"/>
      <c r="W197" s="194"/>
    </row>
    <row r="198" spans="15:23" x14ac:dyDescent="0.2">
      <c r="O198" s="298"/>
      <c r="P198" s="298"/>
      <c r="T198" s="194"/>
      <c r="U198" s="194"/>
      <c r="V198" s="194"/>
      <c r="W198" s="194"/>
    </row>
    <row r="199" spans="15:23" x14ac:dyDescent="0.2">
      <c r="O199" s="298"/>
      <c r="P199" s="298"/>
      <c r="T199" s="194"/>
      <c r="U199" s="194"/>
      <c r="V199" s="194"/>
      <c r="W199" s="194"/>
    </row>
    <row r="200" spans="15:23" x14ac:dyDescent="0.2">
      <c r="O200" s="298"/>
      <c r="P200" s="298"/>
      <c r="T200" s="194"/>
      <c r="U200" s="194"/>
      <c r="V200" s="194"/>
      <c r="W200" s="194"/>
    </row>
    <row r="201" spans="15:23" x14ac:dyDescent="0.2">
      <c r="O201" s="298"/>
      <c r="P201" s="298"/>
      <c r="T201" s="194"/>
      <c r="U201" s="194"/>
      <c r="V201" s="194"/>
      <c r="W201" s="194"/>
    </row>
    <row r="202" spans="15:23" x14ac:dyDescent="0.2">
      <c r="O202" s="298"/>
      <c r="P202" s="298"/>
      <c r="T202" s="194"/>
      <c r="U202" s="194"/>
      <c r="V202" s="194"/>
      <c r="W202" s="194"/>
    </row>
    <row r="203" spans="15:23" x14ac:dyDescent="0.2">
      <c r="O203" s="298"/>
      <c r="P203" s="298"/>
      <c r="T203" s="194"/>
      <c r="U203" s="194"/>
      <c r="V203" s="194"/>
      <c r="W203" s="194"/>
    </row>
    <row r="204" spans="15:23" x14ac:dyDescent="0.2">
      <c r="O204" s="298"/>
      <c r="P204" s="298"/>
      <c r="T204" s="194"/>
      <c r="U204" s="194"/>
      <c r="V204" s="194"/>
      <c r="W204" s="194"/>
    </row>
    <row r="205" spans="15:23" x14ac:dyDescent="0.2">
      <c r="O205" s="298"/>
      <c r="P205" s="298"/>
      <c r="T205" s="194"/>
      <c r="U205" s="194"/>
      <c r="V205" s="194"/>
      <c r="W205" s="194"/>
    </row>
    <row r="206" spans="15:23" x14ac:dyDescent="0.2">
      <c r="O206" s="298"/>
      <c r="P206" s="298"/>
      <c r="T206" s="194"/>
      <c r="U206" s="194"/>
      <c r="V206" s="194"/>
      <c r="W206" s="194"/>
    </row>
    <row r="207" spans="15:23" x14ac:dyDescent="0.2">
      <c r="O207" s="298"/>
      <c r="P207" s="298"/>
      <c r="T207" s="194"/>
      <c r="U207" s="194"/>
      <c r="V207" s="194"/>
      <c r="W207" s="194"/>
    </row>
    <row r="208" spans="15:23" x14ac:dyDescent="0.2">
      <c r="O208" s="298"/>
      <c r="P208" s="298"/>
      <c r="T208" s="194"/>
      <c r="U208" s="194"/>
      <c r="V208" s="194"/>
      <c r="W208" s="194"/>
    </row>
    <row r="209" spans="15:26" x14ac:dyDescent="0.2">
      <c r="O209" s="298"/>
      <c r="P209" s="298"/>
      <c r="T209" s="194"/>
      <c r="U209" s="194"/>
      <c r="V209" s="194"/>
      <c r="W209" s="194"/>
    </row>
    <row r="210" spans="15:26" x14ac:dyDescent="0.2">
      <c r="O210" s="298"/>
      <c r="P210" s="298"/>
      <c r="T210" s="194"/>
      <c r="U210" s="194"/>
      <c r="V210" s="194"/>
      <c r="W210" s="194"/>
    </row>
    <row r="211" spans="15:26" x14ac:dyDescent="0.2">
      <c r="O211" s="298"/>
      <c r="P211" s="298"/>
      <c r="T211" s="194"/>
      <c r="U211" s="194"/>
      <c r="V211" s="194"/>
      <c r="W211" s="194"/>
    </row>
    <row r="212" spans="15:26" x14ac:dyDescent="0.2">
      <c r="O212" s="298"/>
      <c r="P212" s="298"/>
      <c r="T212" s="194"/>
      <c r="U212" s="194"/>
      <c r="V212" s="194"/>
      <c r="W212" s="194"/>
    </row>
    <row r="213" spans="15:26" x14ac:dyDescent="0.2">
      <c r="O213" s="298"/>
      <c r="P213" s="298"/>
      <c r="T213" s="194"/>
      <c r="U213" s="194"/>
      <c r="V213" s="194"/>
      <c r="W213" s="194"/>
    </row>
    <row r="214" spans="15:26" x14ac:dyDescent="0.2">
      <c r="O214" s="298"/>
      <c r="P214" s="298"/>
      <c r="T214" s="194"/>
      <c r="U214" s="194"/>
      <c r="V214" s="194"/>
      <c r="W214" s="194"/>
    </row>
    <row r="215" spans="15:26" x14ac:dyDescent="0.2">
      <c r="O215" s="298"/>
      <c r="P215" s="298"/>
      <c r="T215" s="194"/>
      <c r="U215" s="194"/>
      <c r="V215" s="194"/>
      <c r="W215" s="194"/>
    </row>
    <row r="216" spans="15:26" x14ac:dyDescent="0.2">
      <c r="O216" s="298"/>
      <c r="P216" s="298"/>
      <c r="T216" s="194"/>
      <c r="U216" s="194"/>
      <c r="V216" s="194"/>
      <c r="W216" s="194"/>
    </row>
    <row r="217" spans="15:26" x14ac:dyDescent="0.2">
      <c r="O217" s="298"/>
      <c r="P217" s="298"/>
      <c r="T217" s="194"/>
      <c r="U217" s="194"/>
      <c r="V217" s="194"/>
      <c r="W217" s="194"/>
    </row>
    <row r="218" spans="15:26" x14ac:dyDescent="0.2">
      <c r="O218" s="298"/>
      <c r="P218" s="298"/>
      <c r="T218" s="194"/>
      <c r="U218" s="194"/>
      <c r="V218" s="194"/>
      <c r="W218" s="194"/>
    </row>
    <row r="219" spans="15:26" x14ac:dyDescent="0.2">
      <c r="O219" s="298"/>
      <c r="P219" s="298"/>
      <c r="T219" s="194"/>
      <c r="U219" s="194"/>
      <c r="V219" s="194"/>
      <c r="W219" s="194"/>
    </row>
    <row r="220" spans="15:26" x14ac:dyDescent="0.2">
      <c r="O220" s="298"/>
      <c r="P220" s="298"/>
      <c r="T220" s="194"/>
      <c r="U220" s="194"/>
      <c r="V220" s="194"/>
      <c r="W220" s="194"/>
    </row>
    <row r="221" spans="15:26" x14ac:dyDescent="0.2">
      <c r="O221" s="298"/>
      <c r="P221" s="298"/>
      <c r="T221" s="194"/>
      <c r="U221" s="194"/>
      <c r="V221" s="194"/>
      <c r="W221" s="194"/>
    </row>
    <row r="222" spans="15:26" x14ac:dyDescent="0.2">
      <c r="O222" s="298"/>
      <c r="P222" s="298"/>
      <c r="U222" s="194"/>
      <c r="V222" s="194"/>
      <c r="W222" s="194"/>
    </row>
    <row r="223" spans="15:26" x14ac:dyDescent="0.2">
      <c r="Q223" s="194"/>
      <c r="R223" s="194"/>
      <c r="S223" s="194"/>
      <c r="X223" s="298"/>
      <c r="Y223" s="298"/>
      <c r="Z223" s="298"/>
    </row>
    <row r="224" spans="15:26" x14ac:dyDescent="0.2">
      <c r="O224" s="298"/>
      <c r="P224" s="298"/>
      <c r="U224" s="194"/>
      <c r="V224" s="194"/>
      <c r="W224" s="194"/>
    </row>
    <row r="225" spans="1:23" x14ac:dyDescent="0.2">
      <c r="O225" s="298"/>
      <c r="P225" s="298"/>
      <c r="U225" s="194"/>
      <c r="V225" s="194"/>
      <c r="W225" s="194"/>
    </row>
    <row r="226" spans="1:23" x14ac:dyDescent="0.2">
      <c r="O226" s="298"/>
      <c r="P226" s="298"/>
      <c r="U226" s="194"/>
      <c r="V226" s="194"/>
      <c r="W226" s="194"/>
    </row>
    <row r="227" spans="1:23" x14ac:dyDescent="0.2">
      <c r="A227" s="298"/>
      <c r="B227" s="298"/>
    </row>
  </sheetData>
  <sheetProtection sheet="1" objects="1" scenarios="1" selectLockedCells="1"/>
  <mergeCells count="95">
    <mergeCell ref="E105:E107"/>
    <mergeCell ref="G105:G107"/>
    <mergeCell ref="I105:I107"/>
    <mergeCell ref="A100:B100"/>
    <mergeCell ref="A101:B101"/>
    <mergeCell ref="A102:B102"/>
    <mergeCell ref="A103:B103"/>
    <mergeCell ref="A104:B104"/>
    <mergeCell ref="C105:C107"/>
    <mergeCell ref="A95:B95"/>
    <mergeCell ref="A96:B96"/>
    <mergeCell ref="A97:B97"/>
    <mergeCell ref="A98:B98"/>
    <mergeCell ref="A99:B99"/>
    <mergeCell ref="A94:B94"/>
    <mergeCell ref="A83:B83"/>
    <mergeCell ref="A84:B84"/>
    <mergeCell ref="A85:B85"/>
    <mergeCell ref="A86:B86"/>
    <mergeCell ref="A87:B87"/>
    <mergeCell ref="A88:B88"/>
    <mergeCell ref="A89:B89"/>
    <mergeCell ref="A90:B90"/>
    <mergeCell ref="A91:B91"/>
    <mergeCell ref="A92:B92"/>
    <mergeCell ref="A93:B93"/>
    <mergeCell ref="A82:B82"/>
    <mergeCell ref="A64:B64"/>
    <mergeCell ref="A65:B65"/>
    <mergeCell ref="A66:B66"/>
    <mergeCell ref="I79:J79"/>
    <mergeCell ref="C67:C69"/>
    <mergeCell ref="E67:E69"/>
    <mergeCell ref="G67:G69"/>
    <mergeCell ref="I67:I69"/>
    <mergeCell ref="A79:B79"/>
    <mergeCell ref="A80:B80"/>
    <mergeCell ref="A81:B81"/>
    <mergeCell ref="C79:D79"/>
    <mergeCell ref="E79:F79"/>
    <mergeCell ref="G79:H79"/>
    <mergeCell ref="A48:B48"/>
    <mergeCell ref="A49:B49"/>
    <mergeCell ref="A50:B50"/>
    <mergeCell ref="A63:B63"/>
    <mergeCell ref="A52:B52"/>
    <mergeCell ref="A53:B53"/>
    <mergeCell ref="A54:B54"/>
    <mergeCell ref="A55:B55"/>
    <mergeCell ref="A56:B56"/>
    <mergeCell ref="A57:B57"/>
    <mergeCell ref="A58:B58"/>
    <mergeCell ref="A59:B59"/>
    <mergeCell ref="A60:B60"/>
    <mergeCell ref="A61:B61"/>
    <mergeCell ref="A62:B62"/>
    <mergeCell ref="A41:B41"/>
    <mergeCell ref="I41:J41"/>
    <mergeCell ref="F24:G24"/>
    <mergeCell ref="A51:B51"/>
    <mergeCell ref="A43:B43"/>
    <mergeCell ref="B25:C25"/>
    <mergeCell ref="D25:E25"/>
    <mergeCell ref="F25:G25"/>
    <mergeCell ref="A44:B44"/>
    <mergeCell ref="A45:B45"/>
    <mergeCell ref="C41:D41"/>
    <mergeCell ref="E41:F41"/>
    <mergeCell ref="G41:H41"/>
    <mergeCell ref="A42:B42"/>
    <mergeCell ref="A46:B46"/>
    <mergeCell ref="A47:B47"/>
    <mergeCell ref="C8:E8"/>
    <mergeCell ref="E10:F11"/>
    <mergeCell ref="D10:D11"/>
    <mergeCell ref="B10:C11"/>
    <mergeCell ref="I25:I26"/>
    <mergeCell ref="B26:C26"/>
    <mergeCell ref="D26:E26"/>
    <mergeCell ref="F26:G26"/>
    <mergeCell ref="A16:G19"/>
    <mergeCell ref="A23:A24"/>
    <mergeCell ref="B23:C24"/>
    <mergeCell ref="D23:E24"/>
    <mergeCell ref="F23:I23"/>
    <mergeCell ref="C5:E5"/>
    <mergeCell ref="J5:K5"/>
    <mergeCell ref="L5:M5"/>
    <mergeCell ref="C6:E6"/>
    <mergeCell ref="J6:J7"/>
    <mergeCell ref="K6:K7"/>
    <mergeCell ref="L6:L7"/>
    <mergeCell ref="M6:M7"/>
    <mergeCell ref="C7:E7"/>
    <mergeCell ref="H7:I7"/>
  </mergeCells>
  <conditionalFormatting sqref="C54:C64 E54:E64 G54:G64 I54:I64 C92:C102 E92:E102 G92:G102 I92:I102">
    <cfRule type="containsBlanks" priority="1" stopIfTrue="1">
      <formula>LEN(TRIM(C54))=0</formula>
    </cfRule>
  </conditionalFormatting>
  <conditionalFormatting sqref="C54:C64 E54:E64 G54:G64 I54:I64 C92:C102 E92:E102 G92:G102 I92:I102">
    <cfRule type="cellIs" dxfId="31" priority="3" stopIfTrue="1" operator="lessThan">
      <formula>$B$13</formula>
    </cfRule>
  </conditionalFormatting>
  <conditionalFormatting sqref="C54:C64 E54:E64 G54:G64 I54:I64 C92:C102 E92:E102 G92:G102 I92:I102">
    <cfRule type="cellIs" dxfId="30" priority="2" stopIfTrue="1" operator="greaterThan">
      <formula>$C$13</formula>
    </cfRule>
  </conditionalFormatting>
  <dataValidations count="2">
    <dataValidation type="list" allowBlank="1" showInputMessage="1" showErrorMessage="1" sqref="E65:E66 JA65:JA66 SW65:SW66 ACS65:ACS66 AMO65:AMO66 AWK65:AWK66 BGG65:BGG66 BQC65:BQC66 BZY65:BZY66 CJU65:CJU66 CTQ65:CTQ66 DDM65:DDM66 DNI65:DNI66 DXE65:DXE66 EHA65:EHA66 EQW65:EQW66 FAS65:FAS66 FKO65:FKO66 FUK65:FUK66 GEG65:GEG66 GOC65:GOC66 GXY65:GXY66 HHU65:HHU66 HRQ65:HRQ66 IBM65:IBM66 ILI65:ILI66 IVE65:IVE66 JFA65:JFA66 JOW65:JOW66 JYS65:JYS66 KIO65:KIO66 KSK65:KSK66 LCG65:LCG66 LMC65:LMC66 LVY65:LVY66 MFU65:MFU66 MPQ65:MPQ66 MZM65:MZM66 NJI65:NJI66 NTE65:NTE66 ODA65:ODA66 OMW65:OMW66 OWS65:OWS66 PGO65:PGO66 PQK65:PQK66 QAG65:QAG66 QKC65:QKC66 QTY65:QTY66 RDU65:RDU66 RNQ65:RNQ66 RXM65:RXM66 SHI65:SHI66 SRE65:SRE66 TBA65:TBA66 TKW65:TKW66 TUS65:TUS66 UEO65:UEO66 UOK65:UOK66 UYG65:UYG66 VIC65:VIC66 VRY65:VRY66 WBU65:WBU66 WLQ65:WLQ66 WVM65:WVM66 I65:I66 JE65:JE66 TA65:TA66 ACW65:ACW66 AMS65:AMS66 AWO65:AWO66 BGK65:BGK66 BQG65:BQG66 CAC65:CAC66 CJY65:CJY66 CTU65:CTU66 DDQ65:DDQ66 DNM65:DNM66 DXI65:DXI66 EHE65:EHE66 ERA65:ERA66 FAW65:FAW66 FKS65:FKS66 FUO65:FUO66 GEK65:GEK66 GOG65:GOG66 GYC65:GYC66 HHY65:HHY66 HRU65:HRU66 IBQ65:IBQ66 ILM65:ILM66 IVI65:IVI66 JFE65:JFE66 JPA65:JPA66 JYW65:JYW66 KIS65:KIS66 KSO65:KSO66 LCK65:LCK66 LMG65:LMG66 LWC65:LWC66 MFY65:MFY66 MPU65:MPU66 MZQ65:MZQ66 NJM65:NJM66 NTI65:NTI66 ODE65:ODE66 ONA65:ONA66 OWW65:OWW66 PGS65:PGS66 PQO65:PQO66 QAK65:QAK66 QKG65:QKG66 QUC65:QUC66 RDY65:RDY66 RNU65:RNU66 RXQ65:RXQ66 SHM65:SHM66 SRI65:SRI66 TBE65:TBE66 TLA65:TLA66 TUW65:TUW66 UES65:UES66 UOO65:UOO66 UYK65:UYK66 VIG65:VIG66 VSC65:VSC66 WBY65:WBY66 WLU65:WLU66 WVQ65:WVQ66 E103:E104 JA103:JA104 SW103:SW104 ACS103:ACS104 AMO103:AMO104 AWK103:AWK104 BGG103:BGG104 BQC103:BQC104 BZY103:BZY104 CJU103:CJU104 CTQ103:CTQ104 DDM103:DDM104 DNI103:DNI104 DXE103:DXE104 EHA103:EHA104 EQW103:EQW104 FAS103:FAS104 FKO103:FKO104 FUK103:FUK104 GEG103:GEG104 GOC103:GOC104 GXY103:GXY104 HHU103:HHU104 HRQ103:HRQ104 IBM103:IBM104 ILI103:ILI104 IVE103:IVE104 JFA103:JFA104 JOW103:JOW104 JYS103:JYS104 KIO103:KIO104 KSK103:KSK104 LCG103:LCG104 LMC103:LMC104 LVY103:LVY104 MFU103:MFU104 MPQ103:MPQ104 MZM103:MZM104 NJI103:NJI104 NTE103:NTE104 ODA103:ODA104 OMW103:OMW104 OWS103:OWS104 PGO103:PGO104 PQK103:PQK104 QAG103:QAG104 QKC103:QKC104 QTY103:QTY104 RDU103:RDU104 RNQ103:RNQ104 RXM103:RXM104 SHI103:SHI104 SRE103:SRE104 TBA103:TBA104 TKW103:TKW104 TUS103:TUS104 UEO103:UEO104 UOK103:UOK104 UYG103:UYG104 VIC103:VIC104 VRY103:VRY104 WBU103:WBU104 WLQ103:WLQ104 WVM103:WVM104 I103:I104 JE103:JE104 TA103:TA104 ACW103:ACW104 AMS103:AMS104 AWO103:AWO104 BGK103:BGK104 BQG103:BQG104 CAC103:CAC104 CJY103:CJY104 CTU103:CTU104 DDQ103:DDQ104 DNM103:DNM104 DXI103:DXI104 EHE103:EHE104 ERA103:ERA104 FAW103:FAW104 FKS103:FKS104 FUO103:FUO104 GEK103:GEK104 GOG103:GOG104 GYC103:GYC104 HHY103:HHY104 HRU103:HRU104 IBQ103:IBQ104 ILM103:ILM104 IVI103:IVI104 JFE103:JFE104 JPA103:JPA104 JYW103:JYW104 KIS103:KIS104 KSO103:KSO104 LCK103:LCK104 LMG103:LMG104 LWC103:LWC104 MFY103:MFY104 MPU103:MPU104 MZQ103:MZQ104 NJM103:NJM104 NTI103:NTI104 ODE103:ODE104 ONA103:ONA104 OWW103:OWW104 PGS103:PGS104 PQO103:PQO104 QAK103:QAK104 QKG103:QKG104 QUC103:QUC104 RDY103:RDY104 RNU103:RNU104 RXQ103:RXQ104 SHM103:SHM104 SRI103:SRI104 TBE103:TBE104 TLA103:TLA104 TUW103:TUW104 UES103:UES104 UOO103:UOO104 UYK103:UYK104 VIG103:VIG104 VSC103:VSC104 WBY103:WBY104 WLU103:WLU104 WVQ103:WVQ104 G65:G66 JC65:JC66 SY65:SY66 ACU65:ACU66 AMQ65:AMQ66 AWM65:AWM66 BGI65:BGI66 BQE65:BQE66 CAA65:CAA66 CJW65:CJW66 CTS65:CTS66 DDO65:DDO66 DNK65:DNK66 DXG65:DXG66 EHC65:EHC66 EQY65:EQY66 FAU65:FAU66 FKQ65:FKQ66 FUM65:FUM66 GEI65:GEI66 GOE65:GOE66 GYA65:GYA66 HHW65:HHW66 HRS65:HRS66 IBO65:IBO66 ILK65:ILK66 IVG65:IVG66 JFC65:JFC66 JOY65:JOY66 JYU65:JYU66 KIQ65:KIQ66 KSM65:KSM66 LCI65:LCI66 LME65:LME66 LWA65:LWA66 MFW65:MFW66 MPS65:MPS66 MZO65:MZO66 NJK65:NJK66 NTG65:NTG66 ODC65:ODC66 OMY65:OMY66 OWU65:OWU66 PGQ65:PGQ66 PQM65:PQM66 QAI65:QAI66 QKE65:QKE66 QUA65:QUA66 RDW65:RDW66 RNS65:RNS66 RXO65:RXO66 SHK65:SHK66 SRG65:SRG66 TBC65:TBC66 TKY65:TKY66 TUU65:TUU66 UEQ65:UEQ66 UOM65:UOM66 UYI65:UYI66 VIE65:VIE66 VSA65:VSA66 WBW65:WBW66 WLS65:WLS66 WVO65:WVO66 C65:C66 IY65:IY66 SU65:SU66 ACQ65:ACQ66 AMM65:AMM66 AWI65:AWI66 BGE65:BGE66 BQA65:BQA66 BZW65:BZW66 CJS65:CJS66 CTO65:CTO66 DDK65:DDK66 DNG65:DNG66 DXC65:DXC66 EGY65:EGY66 EQU65:EQU66 FAQ65:FAQ66 FKM65:FKM66 FUI65:FUI66 GEE65:GEE66 GOA65:GOA66 GXW65:GXW66 HHS65:HHS66 HRO65:HRO66 IBK65:IBK66 ILG65:ILG66 IVC65:IVC66 JEY65:JEY66 JOU65:JOU66 JYQ65:JYQ66 KIM65:KIM66 KSI65:KSI66 LCE65:LCE66 LMA65:LMA66 LVW65:LVW66 MFS65:MFS66 MPO65:MPO66 MZK65:MZK66 NJG65:NJG66 NTC65:NTC66 OCY65:OCY66 OMU65:OMU66 OWQ65:OWQ66 PGM65:PGM66 PQI65:PQI66 QAE65:QAE66 QKA65:QKA66 QTW65:QTW66 RDS65:RDS66 RNO65:RNO66 RXK65:RXK66 SHG65:SHG66 SRC65:SRC66 TAY65:TAY66 TKU65:TKU66 TUQ65:TUQ66 UEM65:UEM66 UOI65:UOI66 UYE65:UYE66 VIA65:VIA66 VRW65:VRW66 WBS65:WBS66 WLO65:WLO66 WVK65:WVK66 C103:C104 IY103:IY104 SU103:SU104 ACQ103:ACQ104 AMM103:AMM104 AWI103:AWI104 BGE103:BGE104 BQA103:BQA104 BZW103:BZW104 CJS103:CJS104 CTO103:CTO104 DDK103:DDK104 DNG103:DNG104 DXC103:DXC104 EGY103:EGY104 EQU103:EQU104 FAQ103:FAQ104 FKM103:FKM104 FUI103:FUI104 GEE103:GEE104 GOA103:GOA104 GXW103:GXW104 HHS103:HHS104 HRO103:HRO104 IBK103:IBK104 ILG103:ILG104 IVC103:IVC104 JEY103:JEY104 JOU103:JOU104 JYQ103:JYQ104 KIM103:KIM104 KSI103:KSI104 LCE103:LCE104 LMA103:LMA104 LVW103:LVW104 MFS103:MFS104 MPO103:MPO104 MZK103:MZK104 NJG103:NJG104 NTC103:NTC104 OCY103:OCY104 OMU103:OMU104 OWQ103:OWQ104 PGM103:PGM104 PQI103:PQI104 QAE103:QAE104 QKA103:QKA104 QTW103:QTW104 RDS103:RDS104 RNO103:RNO104 RXK103:RXK104 SHG103:SHG104 SRC103:SRC104 TAY103:TAY104 TKU103:TKU104 TUQ103:TUQ104 UEM103:UEM104 UOI103:UOI104 UYE103:UYE104 VIA103:VIA104 VRW103:VRW104 WBS103:WBS104 WLO103:WLO104 WVK103:WVK104 G103:G104 JC103:JC104 SY103:SY104 ACU103:ACU104 AMQ103:AMQ104 AWM103:AWM104 BGI103:BGI104 BQE103:BQE104 CAA103:CAA104 CJW103:CJW104 CTS103:CTS104 DDO103:DDO104 DNK103:DNK104 DXG103:DXG104 EHC103:EHC104 EQY103:EQY104 FAU103:FAU104 FKQ103:FKQ104 FUM103:FUM104 GEI103:GEI104 GOE103:GOE104 GYA103:GYA104 HHW103:HHW104 HRS103:HRS104 IBO103:IBO104 ILK103:ILK104 IVG103:IVG104 JFC103:JFC104 JOY103:JOY104 JYU103:JYU104 KIQ103:KIQ104 KSM103:KSM104 LCI103:LCI104 LME103:LME104 LWA103:LWA104 MFW103:MFW104 MPS103:MPS104 MZO103:MZO104 NJK103:NJK104 NTG103:NTG104 ODC103:ODC104 OMY103:OMY104 OWU103:OWU104 PGQ103:PGQ104 PQM103:PQM104 QAI103:QAI104 QKE103:QKE104 QUA103:QUA104 RDW103:RDW104 RNS103:RNS104 RXO103:RXO104 SHK103:SHK104 SRG103:SRG104 TBC103:TBC104 TKY103:TKY104 TUU103:TUU104 UEQ103:UEQ104 UOM103:UOM104 UYI103:UYI104 VIE103:VIE104 VSA103:VSA104 WBW103:WBW104 WLS103:WLS104 WVO103:WVO104 B25:E26 IX25:JA26 ST25:SW26 ACP25:ACS26 AML25:AMO26 AWH25:AWK26 BGD25:BGG26 BPZ25:BQC26 BZV25:BZY26 CJR25:CJU26 CTN25:CTQ26 DDJ25:DDM26 DNF25:DNI26 DXB25:DXE26 EGX25:EHA26 EQT25:EQW26 FAP25:FAS26 FKL25:FKO26 FUH25:FUK26 GED25:GEG26 GNZ25:GOC26 GXV25:GXY26 HHR25:HHU26 HRN25:HRQ26 IBJ25:IBM26 ILF25:ILI26 IVB25:IVE26 JEX25:JFA26 JOT25:JOW26 JYP25:JYS26 KIL25:KIO26 KSH25:KSK26 LCD25:LCG26 LLZ25:LMC26 LVV25:LVY26 MFR25:MFU26 MPN25:MPQ26 MZJ25:MZM26 NJF25:NJI26 NTB25:NTE26 OCX25:ODA26 OMT25:OMW26 OWP25:OWS26 PGL25:PGO26 PQH25:PQK26 QAD25:QAG26 QJZ25:QKC26 QTV25:QTY26 RDR25:RDU26 RNN25:RNQ26 RXJ25:RXM26 SHF25:SHI26 SRB25:SRE26 TAX25:TBA26 TKT25:TKW26 TUP25:TUS26 UEL25:UEO26 UOH25:UOK26 UYD25:UYG26 VHZ25:VIC26 VRV25:VRY26 WBR25:WBU26 WLN25:WLQ26 WVJ25:WVM26">
      <formula1>YesOrNo</formula1>
    </dataValidation>
    <dataValidation type="list" allowBlank="1" showInputMessage="1" showErrorMessage="1" sqref="H25:I26 JD25:JE26 SZ25:TA26 ACV25:ACW26 AMR25:AMS26 AWN25:AWO26 BGJ25:BGK26 BQF25:BQG26 CAB25:CAC26 CJX25:CJY26 CTT25:CTU26 DDP25:DDQ26 DNL25:DNM26 DXH25:DXI26 EHD25:EHE26 EQZ25:ERA26 FAV25:FAW26 FKR25:FKS26 FUN25:FUO26 GEJ25:GEK26 GOF25:GOG26 GYB25:GYC26 HHX25:HHY26 HRT25:HRU26 IBP25:IBQ26 ILL25:ILM26 IVH25:IVI26 JFD25:JFE26 JOZ25:JPA26 JYV25:JYW26 KIR25:KIS26 KSN25:KSO26 LCJ25:LCK26 LMF25:LMG26 LWB25:LWC26 MFX25:MFY26 MPT25:MPU26 MZP25:MZQ26 NJL25:NJM26 NTH25:NTI26 ODD25:ODE26 OMZ25:ONA26 OWV25:OWW26 PGR25:PGS26 PQN25:PQO26 QAJ25:QAK26 QKF25:QKG26 QUB25:QUC26 RDX25:RDY26 RNT25:RNU26 RXP25:RXQ26 SHL25:SHM26 SRH25:SRI26 TBD25:TBE26 TKZ25:TLA26 TUV25:TUW26 UER25:UES26 UON25:UOO26 UYJ25:UYK26 VIF25:VIG26 VSB25:VSC26 WBX25:WBY26 WLT25:WLU26 WVP25:WVQ26">
      <formula1>PassOrFail</formula1>
    </dataValidation>
  </dataValidations>
  <pageMargins left="0.78740157480314965" right="0.39370078740157483" top="0.59055118110236227" bottom="0.59055118110236227" header="0.39370078740157483" footer="0.39370078740157483"/>
  <pageSetup paperSize="9" scale="10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rowBreaks count="4" manualBreakCount="4">
    <brk id="37" max="12" man="1"/>
    <brk id="75" max="12" man="1"/>
    <brk id="150" max="13" man="1"/>
    <brk id="188" max="1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4"/>
  <sheetViews>
    <sheetView view="pageBreakPreview" zoomScale="80" zoomScaleNormal="80" zoomScaleSheetLayoutView="80" workbookViewId="0">
      <pane ySplit="25" topLeftCell="A26" activePane="bottomLeft" state="frozen"/>
      <selection activeCell="N47" sqref="N47:N52"/>
      <selection pane="bottomLeft" activeCell="N47" sqref="N47:N52"/>
    </sheetView>
  </sheetViews>
  <sheetFormatPr defaultRowHeight="12.75" x14ac:dyDescent="0.2"/>
  <cols>
    <col min="1" max="9" width="9" style="194" customWidth="1"/>
    <col min="10" max="10" width="9.7109375" style="194" customWidth="1"/>
    <col min="11" max="11" width="9" style="194" customWidth="1"/>
    <col min="12" max="16" width="9.140625" style="194"/>
    <col min="17" max="23" width="9.140625" style="298"/>
    <col min="24" max="16384" width="9.140625" style="194"/>
  </cols>
  <sheetData>
    <row r="1" spans="1:14" x14ac:dyDescent="0.2">
      <c r="A1" s="233" t="s">
        <v>912</v>
      </c>
    </row>
    <row r="3" spans="1:14" ht="12.75" customHeight="1" x14ac:dyDescent="0.2">
      <c r="A3" s="234" t="s">
        <v>241</v>
      </c>
      <c r="B3" s="234"/>
      <c r="C3" s="713"/>
      <c r="D3" s="713"/>
      <c r="E3" s="713"/>
      <c r="J3" s="701" t="s">
        <v>665</v>
      </c>
      <c r="K3" s="702"/>
      <c r="L3" s="701" t="s">
        <v>666</v>
      </c>
      <c r="M3" s="702"/>
    </row>
    <row r="4" spans="1:14" ht="12.75" customHeight="1" x14ac:dyDescent="0.2">
      <c r="A4" s="234" t="s">
        <v>647</v>
      </c>
      <c r="B4" s="234"/>
      <c r="C4" s="714"/>
      <c r="D4" s="714"/>
      <c r="E4" s="714"/>
      <c r="H4" s="234"/>
      <c r="I4" s="234"/>
      <c r="J4" s="584" t="s">
        <v>691</v>
      </c>
      <c r="K4" s="584" t="s">
        <v>692</v>
      </c>
      <c r="L4" s="584" t="s">
        <v>691</v>
      </c>
      <c r="M4" s="584" t="s">
        <v>692</v>
      </c>
    </row>
    <row r="5" spans="1:14" ht="15.75" customHeight="1" x14ac:dyDescent="0.2">
      <c r="A5" s="234" t="s">
        <v>247</v>
      </c>
      <c r="B5" s="234"/>
      <c r="C5" s="714"/>
      <c r="D5" s="714"/>
      <c r="E5" s="714"/>
      <c r="H5" s="796"/>
      <c r="I5" s="797"/>
      <c r="J5" s="585"/>
      <c r="K5" s="585"/>
      <c r="L5" s="585"/>
      <c r="M5" s="585"/>
    </row>
    <row r="6" spans="1:14" x14ac:dyDescent="0.2">
      <c r="A6" s="234" t="s">
        <v>250</v>
      </c>
      <c r="B6" s="234"/>
      <c r="C6" s="714"/>
      <c r="D6" s="714"/>
      <c r="E6" s="714"/>
      <c r="I6" s="295" t="s">
        <v>655</v>
      </c>
      <c r="J6" s="329"/>
      <c r="K6" s="364"/>
      <c r="L6" s="329"/>
      <c r="M6" s="364"/>
      <c r="N6" s="194" t="s">
        <v>658</v>
      </c>
    </row>
    <row r="7" spans="1:14" x14ac:dyDescent="0.2">
      <c r="I7" s="262" t="s">
        <v>656</v>
      </c>
      <c r="J7" s="329"/>
      <c r="K7" s="364"/>
      <c r="L7" s="329"/>
      <c r="M7" s="364"/>
      <c r="N7" s="194" t="s">
        <v>657</v>
      </c>
    </row>
    <row r="8" spans="1:14" ht="12.75" customHeight="1" x14ac:dyDescent="0.2">
      <c r="A8" s="195" t="s">
        <v>312</v>
      </c>
      <c r="B8" s="767" t="s">
        <v>923</v>
      </c>
      <c r="C8" s="767"/>
      <c r="D8" s="586" t="s">
        <v>316</v>
      </c>
      <c r="E8" s="798" t="s">
        <v>928</v>
      </c>
      <c r="F8" s="715" t="s">
        <v>509</v>
      </c>
      <c r="G8" s="716"/>
      <c r="I8" s="328" t="s">
        <v>245</v>
      </c>
      <c r="J8" s="278"/>
      <c r="K8" s="278"/>
      <c r="L8" s="278"/>
      <c r="M8" s="278"/>
      <c r="N8" s="238" t="s">
        <v>246</v>
      </c>
    </row>
    <row r="9" spans="1:14" ht="12.75" customHeight="1" x14ac:dyDescent="0.2">
      <c r="A9" s="196" t="s">
        <v>314</v>
      </c>
      <c r="B9" s="767"/>
      <c r="C9" s="767"/>
      <c r="D9" s="756"/>
      <c r="E9" s="799"/>
      <c r="F9" s="717"/>
      <c r="G9" s="718"/>
      <c r="I9" s="328" t="s">
        <v>248</v>
      </c>
      <c r="J9" s="278"/>
      <c r="K9" s="278"/>
      <c r="L9" s="278"/>
      <c r="M9" s="278"/>
      <c r="N9" s="234" t="s">
        <v>249</v>
      </c>
    </row>
    <row r="10" spans="1:14" ht="12.75" customHeight="1" x14ac:dyDescent="0.2">
      <c r="A10" s="196" t="s">
        <v>315</v>
      </c>
      <c r="B10" s="415" t="s">
        <v>263</v>
      </c>
      <c r="C10" s="415" t="s">
        <v>264</v>
      </c>
      <c r="D10" s="585"/>
      <c r="E10" s="414" t="s">
        <v>274</v>
      </c>
      <c r="F10" s="196" t="s">
        <v>330</v>
      </c>
      <c r="G10" s="196" t="s">
        <v>273</v>
      </c>
      <c r="I10" s="328" t="s">
        <v>689</v>
      </c>
      <c r="J10" s="260"/>
      <c r="K10" s="260"/>
      <c r="L10" s="260"/>
      <c r="M10" s="260"/>
      <c r="N10" s="234" t="s">
        <v>663</v>
      </c>
    </row>
    <row r="11" spans="1:14" x14ac:dyDescent="0.2">
      <c r="A11" s="787"/>
      <c r="B11" s="821"/>
      <c r="C11" s="821"/>
      <c r="D11" s="204">
        <v>1</v>
      </c>
      <c r="E11" s="423"/>
      <c r="F11" s="256"/>
      <c r="G11" s="256"/>
      <c r="H11" s="298"/>
      <c r="I11" s="328" t="s">
        <v>690</v>
      </c>
      <c r="J11" s="261"/>
      <c r="K11" s="261"/>
      <c r="L11" s="261"/>
      <c r="M11" s="261"/>
      <c r="N11" s="239" t="s">
        <v>255</v>
      </c>
    </row>
    <row r="12" spans="1:14" ht="12.75" customHeight="1" x14ac:dyDescent="0.2">
      <c r="A12" s="787"/>
      <c r="B12" s="821"/>
      <c r="C12" s="821"/>
      <c r="D12" s="204" t="s">
        <v>718</v>
      </c>
      <c r="E12" s="423"/>
      <c r="F12" s="256"/>
      <c r="G12" s="256"/>
      <c r="H12" s="298"/>
      <c r="I12" s="295" t="s">
        <v>701</v>
      </c>
      <c r="J12" s="294" t="str">
        <f>IF(J18="","",AVERAGE(J13:J18))</f>
        <v/>
      </c>
      <c r="K12" s="349"/>
      <c r="L12" s="294" t="str">
        <f>IF(L18="","",AVERAGE(L13:L18))</f>
        <v/>
      </c>
    </row>
    <row r="13" spans="1:14" x14ac:dyDescent="0.2">
      <c r="A13" s="194" t="s">
        <v>719</v>
      </c>
      <c r="H13" s="298"/>
      <c r="I13" s="295">
        <v>1</v>
      </c>
      <c r="J13" s="263"/>
      <c r="K13" s="295">
        <v>1</v>
      </c>
      <c r="L13" s="263"/>
    </row>
    <row r="14" spans="1:14" x14ac:dyDescent="0.2">
      <c r="H14" s="298"/>
      <c r="I14" s="295">
        <v>2</v>
      </c>
      <c r="J14" s="293"/>
      <c r="K14" s="295">
        <v>2</v>
      </c>
      <c r="L14" s="293"/>
    </row>
    <row r="15" spans="1:14" x14ac:dyDescent="0.2">
      <c r="A15" s="194" t="s">
        <v>671</v>
      </c>
      <c r="B15" s="327"/>
      <c r="C15" s="327"/>
      <c r="D15" s="327"/>
      <c r="E15" s="327"/>
      <c r="F15" s="327"/>
      <c r="G15" s="327"/>
      <c r="H15" s="298"/>
      <c r="I15" s="295">
        <v>3</v>
      </c>
      <c r="J15" s="293"/>
      <c r="K15" s="295">
        <v>3</v>
      </c>
      <c r="L15" s="293"/>
    </row>
    <row r="16" spans="1:14" x14ac:dyDescent="0.2">
      <c r="A16" s="801"/>
      <c r="B16" s="802"/>
      <c r="C16" s="802"/>
      <c r="D16" s="802"/>
      <c r="E16" s="802"/>
      <c r="F16" s="802"/>
      <c r="G16" s="803"/>
      <c r="I16" s="295">
        <v>4</v>
      </c>
      <c r="J16" s="293"/>
      <c r="K16" s="295">
        <v>4</v>
      </c>
      <c r="L16" s="293"/>
    </row>
    <row r="17" spans="1:31" x14ac:dyDescent="0.2">
      <c r="A17" s="804"/>
      <c r="B17" s="805"/>
      <c r="C17" s="805"/>
      <c r="D17" s="805"/>
      <c r="E17" s="805"/>
      <c r="F17" s="805"/>
      <c r="G17" s="806"/>
      <c r="I17" s="295">
        <v>5</v>
      </c>
      <c r="J17" s="263"/>
      <c r="K17" s="295">
        <v>5</v>
      </c>
      <c r="L17" s="263"/>
      <c r="S17" s="194"/>
      <c r="T17" s="194"/>
      <c r="U17" s="194"/>
      <c r="V17" s="194"/>
      <c r="W17" s="194"/>
    </row>
    <row r="18" spans="1:31" x14ac:dyDescent="0.2">
      <c r="A18" s="804"/>
      <c r="B18" s="805"/>
      <c r="C18" s="805"/>
      <c r="D18" s="805"/>
      <c r="E18" s="805"/>
      <c r="F18" s="805"/>
      <c r="G18" s="806"/>
      <c r="I18" s="295">
        <v>6</v>
      </c>
      <c r="J18" s="263"/>
      <c r="K18" s="295">
        <v>6</v>
      </c>
      <c r="L18" s="263"/>
      <c r="S18" s="194"/>
      <c r="T18" s="194"/>
      <c r="U18" s="194"/>
      <c r="V18" s="194"/>
      <c r="W18" s="194"/>
    </row>
    <row r="19" spans="1:31" x14ac:dyDescent="0.2">
      <c r="A19" s="807"/>
      <c r="B19" s="808"/>
      <c r="C19" s="808"/>
      <c r="D19" s="808"/>
      <c r="E19" s="808"/>
      <c r="F19" s="808"/>
      <c r="G19" s="809"/>
      <c r="S19" s="194"/>
      <c r="T19" s="194"/>
      <c r="U19" s="194"/>
      <c r="V19" s="194"/>
      <c r="W19" s="194"/>
    </row>
    <row r="21" spans="1:31" ht="13.5" thickBot="1" x14ac:dyDescent="0.25">
      <c r="A21" s="258" t="s">
        <v>705</v>
      </c>
    </row>
    <row r="22" spans="1:31" x14ac:dyDescent="0.2">
      <c r="A22" s="586" t="s">
        <v>622</v>
      </c>
      <c r="B22" s="468" t="s">
        <v>927</v>
      </c>
      <c r="C22" s="470"/>
      <c r="D22" s="468" t="s">
        <v>686</v>
      </c>
      <c r="E22" s="810"/>
      <c r="F22" s="705" t="s">
        <v>623</v>
      </c>
      <c r="G22" s="706"/>
      <c r="H22" s="706"/>
      <c r="I22" s="707"/>
      <c r="J22" s="282"/>
    </row>
    <row r="23" spans="1:31" x14ac:dyDescent="0.2">
      <c r="A23" s="585"/>
      <c r="B23" s="471"/>
      <c r="C23" s="473"/>
      <c r="D23" s="471"/>
      <c r="E23" s="811"/>
      <c r="F23" s="709" t="s">
        <v>266</v>
      </c>
      <c r="G23" s="702"/>
      <c r="H23" s="204" t="s">
        <v>316</v>
      </c>
      <c r="I23" s="218" t="s">
        <v>317</v>
      </c>
    </row>
    <row r="24" spans="1:31" ht="12.75" customHeight="1" x14ac:dyDescent="0.2">
      <c r="A24" s="203">
        <v>1</v>
      </c>
      <c r="B24" s="800"/>
      <c r="C24" s="800"/>
      <c r="D24" s="800"/>
      <c r="E24" s="800"/>
      <c r="F24" s="710"/>
      <c r="G24" s="700"/>
      <c r="H24" s="222"/>
      <c r="I24" s="757"/>
    </row>
    <row r="25" spans="1:31" ht="13.5" thickBot="1" x14ac:dyDescent="0.25">
      <c r="A25" s="203">
        <v>2</v>
      </c>
      <c r="B25" s="800"/>
      <c r="C25" s="800"/>
      <c r="D25" s="800"/>
      <c r="E25" s="800"/>
      <c r="F25" s="711"/>
      <c r="G25" s="712"/>
      <c r="H25" s="223"/>
      <c r="I25" s="758"/>
    </row>
    <row r="26" spans="1:31" x14ac:dyDescent="0.2">
      <c r="Z26" s="298"/>
      <c r="AA26" s="298"/>
      <c r="AB26" s="298"/>
      <c r="AC26" s="298"/>
      <c r="AD26" s="298"/>
      <c r="AE26" s="298"/>
    </row>
    <row r="27" spans="1:31" x14ac:dyDescent="0.2">
      <c r="A27" s="194" t="s">
        <v>693</v>
      </c>
      <c r="D27" s="194" t="s">
        <v>720</v>
      </c>
      <c r="F27" s="350">
        <v>1</v>
      </c>
      <c r="G27" s="194" t="s">
        <v>721</v>
      </c>
      <c r="H27" s="298"/>
      <c r="I27" s="298"/>
      <c r="Q27" s="194"/>
      <c r="R27" s="194"/>
      <c r="S27" s="194"/>
      <c r="T27" s="194"/>
      <c r="U27" s="194"/>
    </row>
    <row r="28" spans="1:31" x14ac:dyDescent="0.2">
      <c r="D28" s="194" t="s">
        <v>722</v>
      </c>
      <c r="F28" s="350">
        <v>5</v>
      </c>
      <c r="G28" s="194" t="s">
        <v>750</v>
      </c>
      <c r="H28" s="298"/>
      <c r="I28" s="298"/>
      <c r="Q28" s="194"/>
      <c r="R28" s="194"/>
      <c r="S28" s="194"/>
      <c r="T28" s="194"/>
      <c r="U28" s="194"/>
    </row>
    <row r="29" spans="1:31" x14ac:dyDescent="0.2">
      <c r="C29" s="298"/>
      <c r="D29" s="298"/>
      <c r="E29" s="298"/>
      <c r="F29" s="298"/>
      <c r="G29" s="298"/>
      <c r="H29" s="298"/>
      <c r="I29" s="298"/>
      <c r="Q29" s="194"/>
      <c r="R29" s="194"/>
      <c r="S29" s="194"/>
      <c r="T29" s="194"/>
      <c r="U29" s="194"/>
    </row>
    <row r="30" spans="1:31" x14ac:dyDescent="0.2">
      <c r="C30" s="298"/>
      <c r="D30" s="298"/>
      <c r="E30" s="298"/>
      <c r="F30" s="298"/>
      <c r="G30" s="298"/>
      <c r="H30" s="298"/>
      <c r="I30" s="298"/>
      <c r="Q30" s="194"/>
      <c r="R30" s="194"/>
      <c r="S30" s="194"/>
      <c r="T30" s="194"/>
      <c r="U30" s="194"/>
    </row>
    <row r="31" spans="1:31" x14ac:dyDescent="0.2">
      <c r="C31" s="298"/>
      <c r="D31" s="298"/>
      <c r="E31" s="298"/>
      <c r="F31" s="298"/>
      <c r="G31" s="298"/>
      <c r="H31" s="298"/>
      <c r="I31" s="298"/>
      <c r="Q31" s="194"/>
      <c r="R31" s="194"/>
      <c r="S31" s="194"/>
      <c r="T31" s="194"/>
      <c r="U31" s="194"/>
    </row>
    <row r="32" spans="1:31" x14ac:dyDescent="0.2">
      <c r="C32" s="298"/>
      <c r="D32" s="298"/>
      <c r="E32" s="298"/>
      <c r="F32" s="298"/>
      <c r="G32" s="298"/>
      <c r="H32" s="298"/>
      <c r="I32" s="298"/>
      <c r="Q32" s="194"/>
      <c r="R32" s="194"/>
      <c r="S32" s="194"/>
      <c r="T32" s="194"/>
      <c r="U32" s="194"/>
    </row>
    <row r="33" spans="1:21" x14ac:dyDescent="0.2">
      <c r="C33" s="298"/>
      <c r="D33" s="298"/>
      <c r="E33" s="298"/>
      <c r="F33" s="298"/>
      <c r="G33" s="298"/>
      <c r="H33" s="298"/>
      <c r="I33" s="298"/>
      <c r="Q33" s="194"/>
      <c r="R33" s="194"/>
      <c r="S33" s="194"/>
      <c r="T33" s="194"/>
      <c r="U33" s="194"/>
    </row>
    <row r="34" spans="1:21" x14ac:dyDescent="0.2">
      <c r="C34" s="298"/>
      <c r="D34" s="298"/>
      <c r="E34" s="298"/>
      <c r="F34" s="298"/>
      <c r="G34" s="298"/>
      <c r="H34" s="298"/>
      <c r="I34" s="298"/>
      <c r="Q34" s="194"/>
      <c r="R34" s="194"/>
      <c r="S34" s="194"/>
      <c r="T34" s="194"/>
      <c r="U34" s="194"/>
    </row>
    <row r="35" spans="1:21" x14ac:dyDescent="0.2">
      <c r="C35" s="298"/>
      <c r="D35" s="298"/>
      <c r="E35" s="298"/>
      <c r="F35" s="298"/>
      <c r="G35" s="298"/>
      <c r="H35" s="298"/>
      <c r="I35" s="298"/>
      <c r="Q35" s="194"/>
      <c r="R35" s="194"/>
      <c r="S35" s="194"/>
      <c r="T35" s="194"/>
      <c r="U35" s="194"/>
    </row>
    <row r="36" spans="1:21" ht="12.75" customHeight="1" x14ac:dyDescent="0.2">
      <c r="C36" s="298"/>
      <c r="D36" s="298"/>
      <c r="E36" s="298"/>
      <c r="F36" s="298"/>
      <c r="G36" s="298"/>
      <c r="H36" s="298"/>
      <c r="I36" s="298"/>
      <c r="Q36" s="194"/>
      <c r="R36" s="194"/>
      <c r="S36" s="194"/>
      <c r="T36" s="194"/>
      <c r="U36" s="194"/>
    </row>
    <row r="39" spans="1:21" x14ac:dyDescent="0.2">
      <c r="A39" s="400" t="s">
        <v>727</v>
      </c>
      <c r="B39" s="298"/>
    </row>
    <row r="40" spans="1:21" x14ac:dyDescent="0.2">
      <c r="A40" s="298"/>
      <c r="B40" s="298"/>
    </row>
    <row r="41" spans="1:21" x14ac:dyDescent="0.2">
      <c r="A41" s="401" t="s">
        <v>735</v>
      </c>
      <c r="B41" s="298"/>
    </row>
    <row r="42" spans="1:21" x14ac:dyDescent="0.2">
      <c r="A42" s="814" t="s">
        <v>726</v>
      </c>
      <c r="B42" s="812"/>
      <c r="C42" s="701" t="s">
        <v>723</v>
      </c>
      <c r="D42" s="708"/>
      <c r="E42" s="708"/>
      <c r="F42" s="702"/>
      <c r="G42" s="701" t="s">
        <v>724</v>
      </c>
      <c r="H42" s="708"/>
      <c r="I42" s="708"/>
      <c r="J42" s="702"/>
      <c r="K42" s="701" t="s">
        <v>725</v>
      </c>
      <c r="L42" s="708"/>
      <c r="M42" s="708"/>
      <c r="N42" s="702"/>
    </row>
    <row r="43" spans="1:21" x14ac:dyDescent="0.2">
      <c r="A43" s="812" t="s">
        <v>678</v>
      </c>
      <c r="B43" s="813"/>
      <c r="C43" s="728" t="s">
        <v>687</v>
      </c>
      <c r="D43" s="728"/>
      <c r="E43" s="728" t="s">
        <v>688</v>
      </c>
      <c r="F43" s="728"/>
      <c r="G43" s="728" t="s">
        <v>687</v>
      </c>
      <c r="H43" s="728"/>
      <c r="I43" s="728" t="s">
        <v>688</v>
      </c>
      <c r="J43" s="728"/>
      <c r="K43" s="728" t="s">
        <v>687</v>
      </c>
      <c r="L43" s="728"/>
      <c r="M43" s="728" t="s">
        <v>688</v>
      </c>
      <c r="N43" s="728"/>
    </row>
    <row r="44" spans="1:21" ht="15.75" x14ac:dyDescent="0.2">
      <c r="A44" s="812"/>
      <c r="B44" s="813"/>
      <c r="C44" s="196" t="s">
        <v>330</v>
      </c>
      <c r="D44" s="339" t="s">
        <v>266</v>
      </c>
      <c r="E44" s="196" t="s">
        <v>330</v>
      </c>
      <c r="F44" s="339" t="s">
        <v>266</v>
      </c>
      <c r="G44" s="196" t="s">
        <v>330</v>
      </c>
      <c r="H44" s="339" t="s">
        <v>266</v>
      </c>
      <c r="I44" s="196" t="s">
        <v>330</v>
      </c>
      <c r="J44" s="339" t="s">
        <v>266</v>
      </c>
      <c r="K44" s="196" t="s">
        <v>330</v>
      </c>
      <c r="L44" s="339" t="s">
        <v>266</v>
      </c>
      <c r="M44" s="196" t="s">
        <v>330</v>
      </c>
      <c r="N44" s="309" t="s">
        <v>266</v>
      </c>
    </row>
    <row r="45" spans="1:21" x14ac:dyDescent="0.2">
      <c r="A45" s="814">
        <v>1</v>
      </c>
      <c r="B45" s="814"/>
      <c r="C45" s="263"/>
      <c r="D45" s="331"/>
      <c r="E45" s="303"/>
      <c r="F45" s="331"/>
      <c r="G45" s="303"/>
      <c r="H45" s="331"/>
      <c r="I45" s="303"/>
      <c r="J45" s="331"/>
      <c r="K45" s="289"/>
      <c r="L45" s="331"/>
      <c r="M45" s="303"/>
      <c r="N45" s="331"/>
    </row>
    <row r="46" spans="1:21" x14ac:dyDescent="0.2">
      <c r="A46" s="814">
        <v>2</v>
      </c>
      <c r="B46" s="814"/>
      <c r="C46" s="263"/>
      <c r="D46" s="331"/>
      <c r="E46" s="303"/>
      <c r="F46" s="331"/>
      <c r="G46" s="303"/>
      <c r="H46" s="331"/>
      <c r="I46" s="303"/>
      <c r="J46" s="331"/>
      <c r="K46" s="289"/>
      <c r="L46" s="331"/>
      <c r="M46" s="303"/>
      <c r="N46" s="331"/>
    </row>
    <row r="47" spans="1:21" x14ac:dyDescent="0.2">
      <c r="A47" s="814">
        <v>3</v>
      </c>
      <c r="B47" s="814"/>
      <c r="C47" s="263"/>
      <c r="D47" s="331"/>
      <c r="E47" s="303"/>
      <c r="F47" s="331"/>
      <c r="G47" s="303"/>
      <c r="H47" s="331"/>
      <c r="I47" s="303"/>
      <c r="J47" s="331"/>
      <c r="K47" s="289"/>
      <c r="L47" s="331"/>
      <c r="M47" s="303"/>
      <c r="N47" s="331"/>
    </row>
    <row r="48" spans="1:21" x14ac:dyDescent="0.2">
      <c r="A48" s="814">
        <v>4</v>
      </c>
      <c r="B48" s="814"/>
      <c r="C48" s="263"/>
      <c r="D48" s="331"/>
      <c r="E48" s="303"/>
      <c r="F48" s="331"/>
      <c r="G48" s="303"/>
      <c r="H48" s="331"/>
      <c r="I48" s="303"/>
      <c r="J48" s="331"/>
      <c r="K48" s="289"/>
      <c r="L48" s="331"/>
      <c r="M48" s="303"/>
      <c r="N48" s="331"/>
    </row>
    <row r="49" spans="1:14" x14ac:dyDescent="0.2">
      <c r="A49" s="814">
        <v>5</v>
      </c>
      <c r="B49" s="814"/>
      <c r="C49" s="263"/>
      <c r="D49" s="331"/>
      <c r="E49" s="303"/>
      <c r="F49" s="331"/>
      <c r="G49" s="303"/>
      <c r="H49" s="331"/>
      <c r="I49" s="303"/>
      <c r="J49" s="331"/>
      <c r="K49" s="289"/>
      <c r="L49" s="331"/>
      <c r="M49" s="303"/>
      <c r="N49" s="331"/>
    </row>
    <row r="50" spans="1:14" x14ac:dyDescent="0.2">
      <c r="A50" s="814">
        <v>6</v>
      </c>
      <c r="B50" s="814"/>
      <c r="C50" s="263"/>
      <c r="D50" s="331"/>
      <c r="E50" s="303"/>
      <c r="F50" s="331"/>
      <c r="G50" s="303"/>
      <c r="H50" s="331"/>
      <c r="I50" s="303"/>
      <c r="J50" s="331"/>
      <c r="K50" s="289"/>
      <c r="L50" s="331"/>
      <c r="M50" s="303"/>
      <c r="N50" s="331"/>
    </row>
    <row r="51" spans="1:14" x14ac:dyDescent="0.2">
      <c r="A51" s="814">
        <v>7</v>
      </c>
      <c r="B51" s="814"/>
      <c r="C51" s="263"/>
      <c r="D51" s="331"/>
      <c r="E51" s="303"/>
      <c r="F51" s="331"/>
      <c r="G51" s="303"/>
      <c r="H51" s="331"/>
      <c r="I51" s="303"/>
      <c r="J51" s="331"/>
      <c r="K51" s="289"/>
      <c r="L51" s="331"/>
      <c r="M51" s="303"/>
      <c r="N51" s="331"/>
    </row>
    <row r="52" spans="1:14" x14ac:dyDescent="0.2">
      <c r="A52" s="814">
        <v>8</v>
      </c>
      <c r="B52" s="814"/>
      <c r="C52" s="263"/>
      <c r="D52" s="331"/>
      <c r="E52" s="303"/>
      <c r="F52" s="331"/>
      <c r="G52" s="303"/>
      <c r="H52" s="331"/>
      <c r="I52" s="303"/>
      <c r="J52" s="331"/>
      <c r="K52" s="289"/>
      <c r="L52" s="331"/>
      <c r="M52" s="303"/>
      <c r="N52" s="331"/>
    </row>
    <row r="53" spans="1:14" x14ac:dyDescent="0.2">
      <c r="A53" s="814">
        <v>9</v>
      </c>
      <c r="B53" s="814"/>
      <c r="C53" s="263"/>
      <c r="D53" s="331"/>
      <c r="E53" s="303"/>
      <c r="F53" s="331"/>
      <c r="G53" s="303"/>
      <c r="H53" s="331"/>
      <c r="I53" s="303"/>
      <c r="J53" s="331"/>
      <c r="K53" s="289"/>
      <c r="L53" s="331"/>
      <c r="M53" s="303"/>
      <c r="N53" s="331"/>
    </row>
    <row r="54" spans="1:14" x14ac:dyDescent="0.2">
      <c r="A54" s="814">
        <v>10</v>
      </c>
      <c r="B54" s="814"/>
      <c r="C54" s="263"/>
      <c r="D54" s="331"/>
      <c r="E54" s="303"/>
      <c r="F54" s="331"/>
      <c r="G54" s="303"/>
      <c r="H54" s="331"/>
      <c r="I54" s="303"/>
      <c r="J54" s="331"/>
      <c r="K54" s="289"/>
      <c r="L54" s="331"/>
      <c r="M54" s="303"/>
      <c r="N54" s="331"/>
    </row>
    <row r="55" spans="1:14" x14ac:dyDescent="0.2">
      <c r="A55" s="814" t="s">
        <v>269</v>
      </c>
      <c r="B55" s="814"/>
      <c r="C55" s="263"/>
      <c r="D55" s="331"/>
      <c r="E55" s="303"/>
      <c r="F55" s="331"/>
      <c r="G55" s="303"/>
      <c r="H55" s="331"/>
      <c r="I55" s="303"/>
      <c r="J55" s="331"/>
      <c r="K55" s="289"/>
      <c r="L55" s="331"/>
      <c r="M55" s="303"/>
      <c r="N55" s="331"/>
    </row>
    <row r="56" spans="1:14" x14ac:dyDescent="0.2">
      <c r="A56" s="814">
        <v>1</v>
      </c>
      <c r="B56" s="814"/>
      <c r="C56" s="312" t="str">
        <f t="shared" ref="C56:C66" si="0">IF(C45="","",C45-$J$12)</f>
        <v/>
      </c>
      <c r="D56" s="340"/>
      <c r="E56" s="313" t="str">
        <f t="shared" ref="E56:E66" si="1">IF(E45="","",E45-$J$12)</f>
        <v/>
      </c>
      <c r="F56" s="340"/>
      <c r="G56" s="312" t="str">
        <f t="shared" ref="G56:G66" si="2">IF(G45="","",G45-$J$12)</f>
        <v/>
      </c>
      <c r="H56" s="340"/>
      <c r="I56" s="313" t="str">
        <f t="shared" ref="I56:I66" si="3">IF(I45="","",I45-$J$12)</f>
        <v/>
      </c>
      <c r="J56" s="340"/>
      <c r="K56" s="332" t="str">
        <f t="shared" ref="K56:K66" si="4">IF(K45="","",K45-$J$12)</f>
        <v/>
      </c>
      <c r="L56" s="340"/>
      <c r="M56" s="336" t="str">
        <f t="shared" ref="M56:M66" si="5">IF(M45="","",M45-$J$12)</f>
        <v/>
      </c>
    </row>
    <row r="57" spans="1:14" x14ac:dyDescent="0.2">
      <c r="A57" s="814">
        <v>2</v>
      </c>
      <c r="B57" s="814"/>
      <c r="C57" s="314" t="str">
        <f t="shared" si="0"/>
        <v/>
      </c>
      <c r="D57" s="340"/>
      <c r="E57" s="315" t="str">
        <f t="shared" si="1"/>
        <v/>
      </c>
      <c r="F57" s="340"/>
      <c r="G57" s="314" t="str">
        <f t="shared" si="2"/>
        <v/>
      </c>
      <c r="H57" s="340"/>
      <c r="I57" s="315" t="str">
        <f t="shared" si="3"/>
        <v/>
      </c>
      <c r="J57" s="340"/>
      <c r="K57" s="333" t="str">
        <f t="shared" si="4"/>
        <v/>
      </c>
      <c r="L57" s="340"/>
      <c r="M57" s="337" t="str">
        <f t="shared" si="5"/>
        <v/>
      </c>
    </row>
    <row r="58" spans="1:14" x14ac:dyDescent="0.2">
      <c r="A58" s="814">
        <v>3</v>
      </c>
      <c r="B58" s="814"/>
      <c r="C58" s="314" t="str">
        <f t="shared" si="0"/>
        <v/>
      </c>
      <c r="D58" s="340"/>
      <c r="E58" s="315" t="str">
        <f t="shared" si="1"/>
        <v/>
      </c>
      <c r="F58" s="340"/>
      <c r="G58" s="314" t="str">
        <f t="shared" si="2"/>
        <v/>
      </c>
      <c r="H58" s="340"/>
      <c r="I58" s="315" t="str">
        <f t="shared" si="3"/>
        <v/>
      </c>
      <c r="J58" s="340"/>
      <c r="K58" s="333" t="str">
        <f t="shared" si="4"/>
        <v/>
      </c>
      <c r="L58" s="340"/>
      <c r="M58" s="337" t="str">
        <f t="shared" si="5"/>
        <v/>
      </c>
    </row>
    <row r="59" spans="1:14" x14ac:dyDescent="0.2">
      <c r="A59" s="814">
        <v>4</v>
      </c>
      <c r="B59" s="814"/>
      <c r="C59" s="314" t="str">
        <f t="shared" si="0"/>
        <v/>
      </c>
      <c r="D59" s="340"/>
      <c r="E59" s="315" t="str">
        <f t="shared" si="1"/>
        <v/>
      </c>
      <c r="F59" s="340"/>
      <c r="G59" s="314" t="str">
        <f t="shared" si="2"/>
        <v/>
      </c>
      <c r="H59" s="340"/>
      <c r="I59" s="315" t="str">
        <f t="shared" si="3"/>
        <v/>
      </c>
      <c r="J59" s="340"/>
      <c r="K59" s="333" t="str">
        <f t="shared" si="4"/>
        <v/>
      </c>
      <c r="L59" s="340"/>
      <c r="M59" s="337" t="str">
        <f t="shared" si="5"/>
        <v/>
      </c>
    </row>
    <row r="60" spans="1:14" x14ac:dyDescent="0.2">
      <c r="A60" s="814">
        <v>5</v>
      </c>
      <c r="B60" s="814"/>
      <c r="C60" s="314" t="str">
        <f t="shared" si="0"/>
        <v/>
      </c>
      <c r="D60" s="340"/>
      <c r="E60" s="315" t="str">
        <f t="shared" si="1"/>
        <v/>
      </c>
      <c r="F60" s="340"/>
      <c r="G60" s="314" t="str">
        <f t="shared" si="2"/>
        <v/>
      </c>
      <c r="H60" s="340"/>
      <c r="I60" s="315" t="str">
        <f t="shared" si="3"/>
        <v/>
      </c>
      <c r="J60" s="340"/>
      <c r="K60" s="333" t="str">
        <f t="shared" si="4"/>
        <v/>
      </c>
      <c r="L60" s="340"/>
      <c r="M60" s="337" t="str">
        <f t="shared" si="5"/>
        <v/>
      </c>
    </row>
    <row r="61" spans="1:14" x14ac:dyDescent="0.2">
      <c r="A61" s="814">
        <v>6</v>
      </c>
      <c r="B61" s="814"/>
      <c r="C61" s="314" t="str">
        <f t="shared" si="0"/>
        <v/>
      </c>
      <c r="D61" s="340"/>
      <c r="E61" s="315" t="str">
        <f t="shared" si="1"/>
        <v/>
      </c>
      <c r="F61" s="340"/>
      <c r="G61" s="314" t="str">
        <f t="shared" si="2"/>
        <v/>
      </c>
      <c r="H61" s="340"/>
      <c r="I61" s="315" t="str">
        <f t="shared" si="3"/>
        <v/>
      </c>
      <c r="J61" s="340"/>
      <c r="K61" s="333" t="str">
        <f t="shared" si="4"/>
        <v/>
      </c>
      <c r="L61" s="340"/>
      <c r="M61" s="337" t="str">
        <f t="shared" si="5"/>
        <v/>
      </c>
    </row>
    <row r="62" spans="1:14" x14ac:dyDescent="0.2">
      <c r="A62" s="814">
        <v>7</v>
      </c>
      <c r="B62" s="814"/>
      <c r="C62" s="314" t="str">
        <f t="shared" si="0"/>
        <v/>
      </c>
      <c r="D62" s="340"/>
      <c r="E62" s="315" t="str">
        <f t="shared" si="1"/>
        <v/>
      </c>
      <c r="F62" s="340"/>
      <c r="G62" s="314" t="str">
        <f t="shared" si="2"/>
        <v/>
      </c>
      <c r="H62" s="340"/>
      <c r="I62" s="315" t="str">
        <f t="shared" si="3"/>
        <v/>
      </c>
      <c r="J62" s="340"/>
      <c r="K62" s="333" t="str">
        <f t="shared" si="4"/>
        <v/>
      </c>
      <c r="L62" s="340"/>
      <c r="M62" s="337" t="str">
        <f t="shared" si="5"/>
        <v/>
      </c>
    </row>
    <row r="63" spans="1:14" x14ac:dyDescent="0.2">
      <c r="A63" s="814">
        <v>8</v>
      </c>
      <c r="B63" s="814"/>
      <c r="C63" s="314" t="str">
        <f t="shared" si="0"/>
        <v/>
      </c>
      <c r="D63" s="340"/>
      <c r="E63" s="315" t="str">
        <f t="shared" si="1"/>
        <v/>
      </c>
      <c r="F63" s="340"/>
      <c r="G63" s="314" t="str">
        <f t="shared" si="2"/>
        <v/>
      </c>
      <c r="H63" s="340"/>
      <c r="I63" s="315" t="str">
        <f t="shared" si="3"/>
        <v/>
      </c>
      <c r="J63" s="340"/>
      <c r="K63" s="333" t="str">
        <f t="shared" si="4"/>
        <v/>
      </c>
      <c r="L63" s="340"/>
      <c r="M63" s="337" t="str">
        <f t="shared" si="5"/>
        <v/>
      </c>
    </row>
    <row r="64" spans="1:14" x14ac:dyDescent="0.2">
      <c r="A64" s="814">
        <v>9</v>
      </c>
      <c r="B64" s="814"/>
      <c r="C64" s="314" t="str">
        <f t="shared" si="0"/>
        <v/>
      </c>
      <c r="D64" s="340"/>
      <c r="E64" s="315" t="str">
        <f t="shared" si="1"/>
        <v/>
      </c>
      <c r="F64" s="340"/>
      <c r="G64" s="314" t="str">
        <f t="shared" si="2"/>
        <v/>
      </c>
      <c r="H64" s="340"/>
      <c r="I64" s="315" t="str">
        <f t="shared" si="3"/>
        <v/>
      </c>
      <c r="J64" s="340"/>
      <c r="K64" s="333" t="str">
        <f t="shared" si="4"/>
        <v/>
      </c>
      <c r="L64" s="340"/>
      <c r="M64" s="337" t="str">
        <f t="shared" si="5"/>
        <v/>
      </c>
    </row>
    <row r="65" spans="1:26" x14ac:dyDescent="0.2">
      <c r="A65" s="814">
        <v>10</v>
      </c>
      <c r="B65" s="814"/>
      <c r="C65" s="314" t="str">
        <f t="shared" si="0"/>
        <v/>
      </c>
      <c r="D65" s="340"/>
      <c r="E65" s="315" t="str">
        <f t="shared" si="1"/>
        <v/>
      </c>
      <c r="F65" s="340"/>
      <c r="G65" s="314" t="str">
        <f t="shared" si="2"/>
        <v/>
      </c>
      <c r="H65" s="340"/>
      <c r="I65" s="315" t="str">
        <f t="shared" si="3"/>
        <v/>
      </c>
      <c r="J65" s="340"/>
      <c r="K65" s="333" t="str">
        <f t="shared" si="4"/>
        <v/>
      </c>
      <c r="L65" s="340"/>
      <c r="M65" s="337" t="str">
        <f t="shared" si="5"/>
        <v/>
      </c>
    </row>
    <row r="66" spans="1:26" ht="13.5" thickBot="1" x14ac:dyDescent="0.25">
      <c r="A66" s="814" t="s">
        <v>269</v>
      </c>
      <c r="B66" s="814"/>
      <c r="C66" s="320" t="str">
        <f t="shared" si="0"/>
        <v/>
      </c>
      <c r="D66" s="340"/>
      <c r="E66" s="321" t="str">
        <f t="shared" si="1"/>
        <v/>
      </c>
      <c r="F66" s="340"/>
      <c r="G66" s="320" t="str">
        <f t="shared" si="2"/>
        <v/>
      </c>
      <c r="H66" s="340"/>
      <c r="I66" s="321" t="str">
        <f t="shared" si="3"/>
        <v/>
      </c>
      <c r="J66" s="340"/>
      <c r="K66" s="334" t="str">
        <f t="shared" si="4"/>
        <v/>
      </c>
      <c r="L66" s="340"/>
      <c r="M66" s="338" t="str">
        <f t="shared" si="5"/>
        <v/>
      </c>
    </row>
    <row r="67" spans="1:26" x14ac:dyDescent="0.2">
      <c r="A67" s="812" t="s">
        <v>921</v>
      </c>
      <c r="B67" s="813"/>
      <c r="C67" s="214"/>
      <c r="D67" s="340"/>
      <c r="E67" s="287"/>
      <c r="F67" s="340"/>
      <c r="G67" s="214"/>
      <c r="H67" s="340"/>
      <c r="I67" s="287"/>
      <c r="J67" s="340"/>
      <c r="K67" s="335"/>
      <c r="L67" s="340"/>
      <c r="M67" s="287"/>
    </row>
    <row r="68" spans="1:26" x14ac:dyDescent="0.2">
      <c r="A68" s="812" t="s">
        <v>685</v>
      </c>
      <c r="B68" s="813"/>
      <c r="C68" s="214"/>
      <c r="D68" s="340"/>
      <c r="E68" s="287"/>
      <c r="F68" s="340"/>
      <c r="G68" s="214"/>
      <c r="H68" s="340"/>
      <c r="I68" s="287"/>
      <c r="J68" s="340"/>
      <c r="K68" s="335"/>
      <c r="L68" s="340"/>
      <c r="M68" s="287"/>
    </row>
    <row r="69" spans="1:26" x14ac:dyDescent="0.2">
      <c r="A69" s="295"/>
      <c r="B69" s="295" t="s">
        <v>266</v>
      </c>
      <c r="C69" s="815"/>
      <c r="D69" s="340"/>
      <c r="E69" s="815"/>
      <c r="F69" s="340"/>
      <c r="G69" s="815"/>
      <c r="H69" s="340"/>
      <c r="I69" s="815"/>
      <c r="J69" s="340"/>
      <c r="K69" s="818"/>
      <c r="L69" s="340"/>
      <c r="M69" s="822"/>
    </row>
    <row r="70" spans="1:26" x14ac:dyDescent="0.2">
      <c r="A70" s="298"/>
      <c r="B70" s="298"/>
      <c r="C70" s="816"/>
      <c r="D70" s="340"/>
      <c r="E70" s="816"/>
      <c r="F70" s="340"/>
      <c r="G70" s="816"/>
      <c r="H70" s="340"/>
      <c r="I70" s="816"/>
      <c r="J70" s="340"/>
      <c r="K70" s="819"/>
      <c r="L70" s="340"/>
      <c r="M70" s="823"/>
    </row>
    <row r="71" spans="1:26" x14ac:dyDescent="0.2">
      <c r="A71" s="298"/>
      <c r="B71" s="298"/>
      <c r="C71" s="817"/>
      <c r="D71" s="340"/>
      <c r="E71" s="817"/>
      <c r="F71" s="340"/>
      <c r="G71" s="817"/>
      <c r="H71" s="340"/>
      <c r="I71" s="817"/>
      <c r="J71" s="340"/>
      <c r="K71" s="820"/>
      <c r="L71" s="340"/>
      <c r="M71" s="824"/>
    </row>
    <row r="72" spans="1:26" x14ac:dyDescent="0.2">
      <c r="A72" s="298"/>
      <c r="B72" s="298"/>
      <c r="Q72" s="194"/>
      <c r="R72" s="194"/>
      <c r="S72" s="194"/>
      <c r="X72" s="298"/>
      <c r="Y72" s="298"/>
      <c r="Z72" s="298"/>
    </row>
    <row r="73" spans="1:26" x14ac:dyDescent="0.2">
      <c r="A73" s="298"/>
      <c r="B73" s="298"/>
      <c r="Q73" s="194"/>
      <c r="R73" s="194"/>
      <c r="S73" s="194"/>
      <c r="X73" s="298"/>
      <c r="Y73" s="298"/>
      <c r="Z73" s="298"/>
    </row>
    <row r="74" spans="1:26" x14ac:dyDescent="0.2">
      <c r="A74" s="298"/>
      <c r="B74" s="298"/>
      <c r="Q74" s="194"/>
      <c r="R74" s="194"/>
      <c r="S74" s="194"/>
      <c r="X74" s="298"/>
      <c r="Y74" s="298"/>
      <c r="Z74" s="298"/>
    </row>
    <row r="75" spans="1:26" x14ac:dyDescent="0.2">
      <c r="A75" s="298"/>
      <c r="B75" s="298"/>
      <c r="Q75" s="194"/>
      <c r="R75" s="194"/>
      <c r="S75" s="194"/>
      <c r="X75" s="298"/>
      <c r="Y75" s="298"/>
      <c r="Z75" s="298"/>
    </row>
    <row r="76" spans="1:26" x14ac:dyDescent="0.2">
      <c r="A76" s="298"/>
      <c r="B76" s="298"/>
      <c r="Q76" s="194"/>
      <c r="R76" s="194"/>
      <c r="S76" s="194"/>
      <c r="X76" s="298"/>
      <c r="Y76" s="298"/>
      <c r="Z76" s="298"/>
    </row>
    <row r="77" spans="1:26" x14ac:dyDescent="0.2">
      <c r="A77" s="400" t="s">
        <v>728</v>
      </c>
      <c r="B77" s="298"/>
      <c r="Q77" s="194"/>
      <c r="R77" s="194"/>
      <c r="S77" s="194"/>
      <c r="X77" s="298"/>
      <c r="Y77" s="298"/>
      <c r="Z77" s="298"/>
    </row>
    <row r="78" spans="1:26" x14ac:dyDescent="0.2">
      <c r="A78" s="298"/>
      <c r="B78" s="298"/>
      <c r="Q78" s="194"/>
      <c r="R78" s="194"/>
      <c r="S78" s="194"/>
      <c r="X78" s="298"/>
      <c r="Y78" s="298"/>
      <c r="Z78" s="298"/>
    </row>
    <row r="79" spans="1:26" x14ac:dyDescent="0.2">
      <c r="A79" s="401" t="s">
        <v>736</v>
      </c>
      <c r="B79" s="298"/>
      <c r="Q79" s="194"/>
      <c r="R79" s="194"/>
      <c r="S79" s="194"/>
      <c r="X79" s="298"/>
      <c r="Y79" s="298"/>
      <c r="Z79" s="298"/>
    </row>
    <row r="80" spans="1:26" x14ac:dyDescent="0.2">
      <c r="A80" s="814" t="s">
        <v>726</v>
      </c>
      <c r="B80" s="812"/>
      <c r="C80" s="701" t="s">
        <v>723</v>
      </c>
      <c r="D80" s="708"/>
      <c r="E80" s="708"/>
      <c r="F80" s="702"/>
      <c r="G80" s="701" t="s">
        <v>724</v>
      </c>
      <c r="H80" s="708"/>
      <c r="I80" s="708"/>
      <c r="J80" s="702"/>
      <c r="K80" s="701" t="s">
        <v>725</v>
      </c>
      <c r="L80" s="708"/>
      <c r="M80" s="708"/>
      <c r="N80" s="702"/>
    </row>
    <row r="81" spans="1:14" x14ac:dyDescent="0.2">
      <c r="A81" s="812" t="s">
        <v>678</v>
      </c>
      <c r="B81" s="813"/>
      <c r="C81" s="728" t="s">
        <v>687</v>
      </c>
      <c r="D81" s="728"/>
      <c r="E81" s="728" t="s">
        <v>688</v>
      </c>
      <c r="F81" s="728"/>
      <c r="G81" s="728" t="s">
        <v>687</v>
      </c>
      <c r="H81" s="728"/>
      <c r="I81" s="728" t="s">
        <v>688</v>
      </c>
      <c r="J81" s="728"/>
      <c r="K81" s="728" t="s">
        <v>687</v>
      </c>
      <c r="L81" s="728"/>
      <c r="M81" s="728" t="s">
        <v>688</v>
      </c>
      <c r="N81" s="728"/>
    </row>
    <row r="82" spans="1:14" ht="15.75" x14ac:dyDescent="0.2">
      <c r="A82" s="812"/>
      <c r="B82" s="813"/>
      <c r="C82" s="196" t="s">
        <v>330</v>
      </c>
      <c r="D82" s="339" t="s">
        <v>266</v>
      </c>
      <c r="E82" s="196" t="s">
        <v>330</v>
      </c>
      <c r="F82" s="339" t="s">
        <v>266</v>
      </c>
      <c r="G82" s="196" t="s">
        <v>330</v>
      </c>
      <c r="H82" s="339" t="s">
        <v>266</v>
      </c>
      <c r="I82" s="196" t="s">
        <v>330</v>
      </c>
      <c r="J82" s="339" t="s">
        <v>266</v>
      </c>
      <c r="K82" s="196" t="s">
        <v>330</v>
      </c>
      <c r="L82" s="339" t="s">
        <v>266</v>
      </c>
      <c r="M82" s="196" t="s">
        <v>330</v>
      </c>
      <c r="N82" s="309" t="s">
        <v>266</v>
      </c>
    </row>
    <row r="83" spans="1:14" x14ac:dyDescent="0.2">
      <c r="A83" s="814">
        <v>1</v>
      </c>
      <c r="B83" s="814"/>
      <c r="C83" s="263"/>
      <c r="D83" s="331"/>
      <c r="E83" s="303"/>
      <c r="F83" s="331"/>
      <c r="G83" s="303"/>
      <c r="H83" s="331"/>
      <c r="I83" s="303"/>
      <c r="J83" s="331"/>
      <c r="K83" s="303"/>
      <c r="L83" s="331"/>
      <c r="M83" s="303"/>
      <c r="N83" s="331"/>
    </row>
    <row r="84" spans="1:14" x14ac:dyDescent="0.2">
      <c r="A84" s="814">
        <v>2</v>
      </c>
      <c r="B84" s="814"/>
      <c r="C84" s="263"/>
      <c r="D84" s="331"/>
      <c r="E84" s="303"/>
      <c r="F84" s="331"/>
      <c r="G84" s="303"/>
      <c r="H84" s="331"/>
      <c r="I84" s="303"/>
      <c r="J84" s="331"/>
      <c r="K84" s="303"/>
      <c r="L84" s="331"/>
      <c r="M84" s="303"/>
      <c r="N84" s="331"/>
    </row>
    <row r="85" spans="1:14" x14ac:dyDescent="0.2">
      <c r="A85" s="814">
        <v>3</v>
      </c>
      <c r="B85" s="814"/>
      <c r="C85" s="263"/>
      <c r="D85" s="331"/>
      <c r="E85" s="303"/>
      <c r="F85" s="331"/>
      <c r="G85" s="303"/>
      <c r="H85" s="331"/>
      <c r="I85" s="303"/>
      <c r="J85" s="331"/>
      <c r="K85" s="303"/>
      <c r="L85" s="331"/>
      <c r="M85" s="303"/>
      <c r="N85" s="331"/>
    </row>
    <row r="86" spans="1:14" x14ac:dyDescent="0.2">
      <c r="A86" s="814">
        <v>4</v>
      </c>
      <c r="B86" s="814"/>
      <c r="C86" s="263"/>
      <c r="D86" s="331"/>
      <c r="E86" s="303"/>
      <c r="F86" s="331"/>
      <c r="G86" s="303"/>
      <c r="H86" s="331"/>
      <c r="I86" s="303"/>
      <c r="J86" s="331"/>
      <c r="K86" s="303"/>
      <c r="L86" s="331"/>
      <c r="M86" s="303"/>
      <c r="N86" s="331"/>
    </row>
    <row r="87" spans="1:14" x14ac:dyDescent="0.2">
      <c r="A87" s="814">
        <v>5</v>
      </c>
      <c r="B87" s="814"/>
      <c r="C87" s="263"/>
      <c r="D87" s="331"/>
      <c r="E87" s="303"/>
      <c r="F87" s="331"/>
      <c r="G87" s="303"/>
      <c r="H87" s="331"/>
      <c r="I87" s="303"/>
      <c r="J87" s="331"/>
      <c r="K87" s="303"/>
      <c r="L87" s="331"/>
      <c r="M87" s="303"/>
      <c r="N87" s="331"/>
    </row>
    <row r="88" spans="1:14" x14ac:dyDescent="0.2">
      <c r="A88" s="814">
        <v>6</v>
      </c>
      <c r="B88" s="814"/>
      <c r="C88" s="263"/>
      <c r="D88" s="331"/>
      <c r="E88" s="303"/>
      <c r="F88" s="331"/>
      <c r="G88" s="303"/>
      <c r="H88" s="331"/>
      <c r="I88" s="303"/>
      <c r="J88" s="331"/>
      <c r="K88" s="303"/>
      <c r="L88" s="331"/>
      <c r="M88" s="303"/>
      <c r="N88" s="331"/>
    </row>
    <row r="89" spans="1:14" x14ac:dyDescent="0.2">
      <c r="A89" s="814">
        <v>7</v>
      </c>
      <c r="B89" s="814"/>
      <c r="C89" s="263"/>
      <c r="D89" s="331"/>
      <c r="E89" s="303"/>
      <c r="F89" s="331"/>
      <c r="G89" s="303"/>
      <c r="H89" s="331"/>
      <c r="I89" s="303"/>
      <c r="J89" s="331"/>
      <c r="K89" s="303"/>
      <c r="L89" s="331"/>
      <c r="M89" s="303"/>
      <c r="N89" s="331"/>
    </row>
    <row r="90" spans="1:14" x14ac:dyDescent="0.2">
      <c r="A90" s="814">
        <v>8</v>
      </c>
      <c r="B90" s="814"/>
      <c r="C90" s="263"/>
      <c r="D90" s="331"/>
      <c r="E90" s="303"/>
      <c r="F90" s="331"/>
      <c r="G90" s="303"/>
      <c r="H90" s="331"/>
      <c r="I90" s="303"/>
      <c r="J90" s="331"/>
      <c r="K90" s="303"/>
      <c r="L90" s="331"/>
      <c r="M90" s="303"/>
      <c r="N90" s="331"/>
    </row>
    <row r="91" spans="1:14" x14ac:dyDescent="0.2">
      <c r="A91" s="814">
        <v>9</v>
      </c>
      <c r="B91" s="814"/>
      <c r="C91" s="263"/>
      <c r="D91" s="331"/>
      <c r="E91" s="303"/>
      <c r="F91" s="331"/>
      <c r="G91" s="303"/>
      <c r="H91" s="331"/>
      <c r="I91" s="303"/>
      <c r="J91" s="331"/>
      <c r="K91" s="303"/>
      <c r="L91" s="331"/>
      <c r="M91" s="303"/>
      <c r="N91" s="331"/>
    </row>
    <row r="92" spans="1:14" x14ac:dyDescent="0.2">
      <c r="A92" s="814">
        <v>10</v>
      </c>
      <c r="B92" s="814"/>
      <c r="C92" s="263"/>
      <c r="D92" s="331"/>
      <c r="E92" s="303"/>
      <c r="F92" s="331"/>
      <c r="G92" s="303"/>
      <c r="H92" s="331"/>
      <c r="I92" s="303"/>
      <c r="J92" s="331"/>
      <c r="K92" s="303"/>
      <c r="L92" s="331"/>
      <c r="M92" s="303"/>
      <c r="N92" s="331"/>
    </row>
    <row r="93" spans="1:14" x14ac:dyDescent="0.2">
      <c r="A93" s="814" t="s">
        <v>269</v>
      </c>
      <c r="B93" s="814"/>
      <c r="C93" s="263"/>
      <c r="D93" s="331"/>
      <c r="E93" s="303"/>
      <c r="F93" s="331"/>
      <c r="G93" s="303"/>
      <c r="H93" s="331"/>
      <c r="I93" s="303"/>
      <c r="J93" s="331"/>
      <c r="K93" s="303"/>
      <c r="L93" s="331"/>
      <c r="M93" s="303"/>
      <c r="N93" s="331"/>
    </row>
    <row r="94" spans="1:14" x14ac:dyDescent="0.2">
      <c r="A94" s="814">
        <v>1</v>
      </c>
      <c r="B94" s="814"/>
      <c r="C94" s="312" t="str">
        <f t="shared" ref="C94:C104" si="6">IF(C83="","",C83-$L$12)</f>
        <v/>
      </c>
      <c r="D94" s="340"/>
      <c r="E94" s="313" t="str">
        <f t="shared" ref="E94:E104" si="7">IF(E83="","",E83-$L$12)</f>
        <v/>
      </c>
      <c r="F94" s="340"/>
      <c r="G94" s="312" t="str">
        <f t="shared" ref="G94:G104" si="8">IF(G83="","",G83-$L$12)</f>
        <v/>
      </c>
      <c r="H94" s="340"/>
      <c r="I94" s="313" t="str">
        <f t="shared" ref="I94:I104" si="9">IF(I83="","",I83-$L$12)</f>
        <v/>
      </c>
      <c r="J94" s="340"/>
      <c r="K94" s="312" t="str">
        <f t="shared" ref="K94:K104" si="10">IF(K83="","",K83-$L$12)</f>
        <v/>
      </c>
      <c r="L94" s="340"/>
      <c r="M94" s="313" t="str">
        <f t="shared" ref="M94:M104" si="11">IF(M83="","",M83-$L$12)</f>
        <v/>
      </c>
    </row>
    <row r="95" spans="1:14" x14ac:dyDescent="0.2">
      <c r="A95" s="814">
        <v>2</v>
      </c>
      <c r="B95" s="814"/>
      <c r="C95" s="314" t="str">
        <f t="shared" si="6"/>
        <v/>
      </c>
      <c r="D95" s="340"/>
      <c r="E95" s="315" t="str">
        <f t="shared" si="7"/>
        <v/>
      </c>
      <c r="F95" s="340"/>
      <c r="G95" s="314" t="str">
        <f t="shared" si="8"/>
        <v/>
      </c>
      <c r="H95" s="340"/>
      <c r="I95" s="315" t="str">
        <f t="shared" si="9"/>
        <v/>
      </c>
      <c r="J95" s="340"/>
      <c r="K95" s="314" t="str">
        <f t="shared" si="10"/>
        <v/>
      </c>
      <c r="L95" s="340"/>
      <c r="M95" s="315" t="str">
        <f t="shared" si="11"/>
        <v/>
      </c>
    </row>
    <row r="96" spans="1:14" x14ac:dyDescent="0.2">
      <c r="A96" s="814">
        <v>3</v>
      </c>
      <c r="B96" s="814"/>
      <c r="C96" s="314" t="str">
        <f t="shared" si="6"/>
        <v/>
      </c>
      <c r="D96" s="340"/>
      <c r="E96" s="315" t="str">
        <f t="shared" si="7"/>
        <v/>
      </c>
      <c r="F96" s="340"/>
      <c r="G96" s="314" t="str">
        <f t="shared" si="8"/>
        <v/>
      </c>
      <c r="H96" s="340"/>
      <c r="I96" s="315" t="str">
        <f t="shared" si="9"/>
        <v/>
      </c>
      <c r="J96" s="340"/>
      <c r="K96" s="314" t="str">
        <f t="shared" si="10"/>
        <v/>
      </c>
      <c r="L96" s="340"/>
      <c r="M96" s="315" t="str">
        <f t="shared" si="11"/>
        <v/>
      </c>
    </row>
    <row r="97" spans="1:23" x14ac:dyDescent="0.2">
      <c r="A97" s="814">
        <v>4</v>
      </c>
      <c r="B97" s="814"/>
      <c r="C97" s="314" t="str">
        <f t="shared" si="6"/>
        <v/>
      </c>
      <c r="D97" s="340"/>
      <c r="E97" s="315" t="str">
        <f t="shared" si="7"/>
        <v/>
      </c>
      <c r="F97" s="340"/>
      <c r="G97" s="314" t="str">
        <f t="shared" si="8"/>
        <v/>
      </c>
      <c r="H97" s="340"/>
      <c r="I97" s="315" t="str">
        <f t="shared" si="9"/>
        <v/>
      </c>
      <c r="J97" s="340"/>
      <c r="K97" s="314" t="str">
        <f t="shared" si="10"/>
        <v/>
      </c>
      <c r="L97" s="340"/>
      <c r="M97" s="315" t="str">
        <f t="shared" si="11"/>
        <v/>
      </c>
    </row>
    <row r="98" spans="1:23" x14ac:dyDescent="0.2">
      <c r="A98" s="814">
        <v>5</v>
      </c>
      <c r="B98" s="814"/>
      <c r="C98" s="314" t="str">
        <f t="shared" si="6"/>
        <v/>
      </c>
      <c r="D98" s="340"/>
      <c r="E98" s="315" t="str">
        <f t="shared" si="7"/>
        <v/>
      </c>
      <c r="F98" s="340"/>
      <c r="G98" s="314" t="str">
        <f t="shared" si="8"/>
        <v/>
      </c>
      <c r="H98" s="340"/>
      <c r="I98" s="315" t="str">
        <f t="shared" si="9"/>
        <v/>
      </c>
      <c r="J98" s="340"/>
      <c r="K98" s="314" t="str">
        <f t="shared" si="10"/>
        <v/>
      </c>
      <c r="L98" s="340"/>
      <c r="M98" s="315" t="str">
        <f t="shared" si="11"/>
        <v/>
      </c>
    </row>
    <row r="99" spans="1:23" x14ac:dyDescent="0.2">
      <c r="A99" s="814">
        <v>6</v>
      </c>
      <c r="B99" s="814"/>
      <c r="C99" s="314" t="str">
        <f t="shared" si="6"/>
        <v/>
      </c>
      <c r="D99" s="340"/>
      <c r="E99" s="315" t="str">
        <f t="shared" si="7"/>
        <v/>
      </c>
      <c r="F99" s="340"/>
      <c r="G99" s="314" t="str">
        <f t="shared" si="8"/>
        <v/>
      </c>
      <c r="H99" s="340"/>
      <c r="I99" s="315" t="str">
        <f t="shared" si="9"/>
        <v/>
      </c>
      <c r="J99" s="340"/>
      <c r="K99" s="314" t="str">
        <f t="shared" si="10"/>
        <v/>
      </c>
      <c r="L99" s="340"/>
      <c r="M99" s="315" t="str">
        <f t="shared" si="11"/>
        <v/>
      </c>
    </row>
    <row r="100" spans="1:23" x14ac:dyDescent="0.2">
      <c r="A100" s="814">
        <v>7</v>
      </c>
      <c r="B100" s="814"/>
      <c r="C100" s="314" t="str">
        <f t="shared" si="6"/>
        <v/>
      </c>
      <c r="D100" s="340"/>
      <c r="E100" s="315" t="str">
        <f t="shared" si="7"/>
        <v/>
      </c>
      <c r="F100" s="340"/>
      <c r="G100" s="314" t="str">
        <f t="shared" si="8"/>
        <v/>
      </c>
      <c r="H100" s="340"/>
      <c r="I100" s="315" t="str">
        <f t="shared" si="9"/>
        <v/>
      </c>
      <c r="J100" s="340"/>
      <c r="K100" s="314" t="str">
        <f t="shared" si="10"/>
        <v/>
      </c>
      <c r="L100" s="340"/>
      <c r="M100" s="315" t="str">
        <f t="shared" si="11"/>
        <v/>
      </c>
    </row>
    <row r="101" spans="1:23" x14ac:dyDescent="0.2">
      <c r="A101" s="814">
        <v>8</v>
      </c>
      <c r="B101" s="814"/>
      <c r="C101" s="314" t="str">
        <f t="shared" si="6"/>
        <v/>
      </c>
      <c r="D101" s="340"/>
      <c r="E101" s="315" t="str">
        <f t="shared" si="7"/>
        <v/>
      </c>
      <c r="F101" s="340"/>
      <c r="G101" s="314" t="str">
        <f t="shared" si="8"/>
        <v/>
      </c>
      <c r="H101" s="340"/>
      <c r="I101" s="315" t="str">
        <f t="shared" si="9"/>
        <v/>
      </c>
      <c r="J101" s="340"/>
      <c r="K101" s="314" t="str">
        <f t="shared" si="10"/>
        <v/>
      </c>
      <c r="L101" s="340"/>
      <c r="M101" s="315" t="str">
        <f t="shared" si="11"/>
        <v/>
      </c>
    </row>
    <row r="102" spans="1:23" x14ac:dyDescent="0.2">
      <c r="A102" s="814">
        <v>9</v>
      </c>
      <c r="B102" s="814"/>
      <c r="C102" s="314" t="str">
        <f t="shared" si="6"/>
        <v/>
      </c>
      <c r="D102" s="340"/>
      <c r="E102" s="315" t="str">
        <f t="shared" si="7"/>
        <v/>
      </c>
      <c r="F102" s="340"/>
      <c r="G102" s="314" t="str">
        <f t="shared" si="8"/>
        <v/>
      </c>
      <c r="H102" s="340"/>
      <c r="I102" s="315" t="str">
        <f t="shared" si="9"/>
        <v/>
      </c>
      <c r="J102" s="340"/>
      <c r="K102" s="314" t="str">
        <f t="shared" si="10"/>
        <v/>
      </c>
      <c r="L102" s="340"/>
      <c r="M102" s="315" t="str">
        <f t="shared" si="11"/>
        <v/>
      </c>
    </row>
    <row r="103" spans="1:23" x14ac:dyDescent="0.2">
      <c r="A103" s="814">
        <v>10</v>
      </c>
      <c r="B103" s="814"/>
      <c r="C103" s="314" t="str">
        <f t="shared" si="6"/>
        <v/>
      </c>
      <c r="D103" s="340"/>
      <c r="E103" s="315" t="str">
        <f t="shared" si="7"/>
        <v/>
      </c>
      <c r="F103" s="340"/>
      <c r="G103" s="314" t="str">
        <f t="shared" si="8"/>
        <v/>
      </c>
      <c r="H103" s="340"/>
      <c r="I103" s="315" t="str">
        <f t="shared" si="9"/>
        <v/>
      </c>
      <c r="J103" s="340"/>
      <c r="K103" s="314" t="str">
        <f t="shared" si="10"/>
        <v/>
      </c>
      <c r="L103" s="340"/>
      <c r="M103" s="315" t="str">
        <f t="shared" si="11"/>
        <v/>
      </c>
    </row>
    <row r="104" spans="1:23" ht="13.5" thickBot="1" x14ac:dyDescent="0.25">
      <c r="A104" s="814" t="s">
        <v>269</v>
      </c>
      <c r="B104" s="814"/>
      <c r="C104" s="320" t="str">
        <f t="shared" si="6"/>
        <v/>
      </c>
      <c r="D104" s="340"/>
      <c r="E104" s="321" t="str">
        <f t="shared" si="7"/>
        <v/>
      </c>
      <c r="F104" s="340"/>
      <c r="G104" s="320" t="str">
        <f t="shared" si="8"/>
        <v/>
      </c>
      <c r="H104" s="340"/>
      <c r="I104" s="321" t="str">
        <f t="shared" si="9"/>
        <v/>
      </c>
      <c r="J104" s="340"/>
      <c r="K104" s="320" t="str">
        <f t="shared" si="10"/>
        <v/>
      </c>
      <c r="L104" s="340"/>
      <c r="M104" s="321" t="str">
        <f t="shared" si="11"/>
        <v/>
      </c>
    </row>
    <row r="105" spans="1:23" x14ac:dyDescent="0.2">
      <c r="A105" s="812" t="s">
        <v>921</v>
      </c>
      <c r="B105" s="813"/>
      <c r="C105" s="214"/>
      <c r="D105" s="340"/>
      <c r="E105" s="287"/>
      <c r="F105" s="340"/>
      <c r="G105" s="214"/>
      <c r="H105" s="340"/>
      <c r="I105" s="287"/>
      <c r="J105" s="340"/>
      <c r="K105" s="214"/>
      <c r="L105" s="340"/>
      <c r="M105" s="287"/>
    </row>
    <row r="106" spans="1:23" x14ac:dyDescent="0.2">
      <c r="A106" s="812" t="s">
        <v>685</v>
      </c>
      <c r="B106" s="813"/>
      <c r="C106" s="214"/>
      <c r="D106" s="340"/>
      <c r="E106" s="287"/>
      <c r="F106" s="340"/>
      <c r="G106" s="214"/>
      <c r="H106" s="340"/>
      <c r="I106" s="287"/>
      <c r="J106" s="340"/>
      <c r="K106" s="214"/>
      <c r="L106" s="340"/>
      <c r="M106" s="287"/>
    </row>
    <row r="107" spans="1:23" x14ac:dyDescent="0.2">
      <c r="A107" s="295"/>
      <c r="B107" s="302" t="s">
        <v>266</v>
      </c>
      <c r="C107" s="815"/>
      <c r="D107" s="340"/>
      <c r="E107" s="815"/>
      <c r="F107" s="340"/>
      <c r="G107" s="815"/>
      <c r="H107" s="340"/>
      <c r="I107" s="815"/>
      <c r="J107" s="340"/>
      <c r="K107" s="815"/>
      <c r="L107" s="340"/>
      <c r="M107" s="815"/>
    </row>
    <row r="108" spans="1:23" x14ac:dyDescent="0.2">
      <c r="A108" s="298"/>
      <c r="B108" s="302" t="s">
        <v>717</v>
      </c>
      <c r="C108" s="816"/>
      <c r="D108" s="340"/>
      <c r="E108" s="816"/>
      <c r="F108" s="340"/>
      <c r="G108" s="816"/>
      <c r="H108" s="340"/>
      <c r="I108" s="816"/>
      <c r="J108" s="340"/>
      <c r="K108" s="816"/>
      <c r="L108" s="340"/>
      <c r="M108" s="816"/>
    </row>
    <row r="109" spans="1:23" x14ac:dyDescent="0.2">
      <c r="A109" s="298"/>
      <c r="B109" s="298"/>
      <c r="C109" s="817"/>
      <c r="D109" s="340"/>
      <c r="E109" s="817"/>
      <c r="F109" s="340"/>
      <c r="G109" s="817"/>
      <c r="H109" s="340"/>
      <c r="I109" s="817"/>
      <c r="J109" s="340"/>
      <c r="K109" s="817"/>
      <c r="L109" s="340"/>
      <c r="M109" s="817"/>
    </row>
    <row r="110" spans="1:23" x14ac:dyDescent="0.2">
      <c r="A110" s="298"/>
      <c r="B110" s="298"/>
      <c r="N110" s="298"/>
      <c r="O110" s="298"/>
      <c r="P110" s="298"/>
      <c r="U110" s="194"/>
      <c r="V110" s="194"/>
      <c r="W110" s="194"/>
    </row>
    <row r="111" spans="1:23" x14ac:dyDescent="0.2">
      <c r="A111" s="298"/>
      <c r="B111" s="298"/>
      <c r="N111" s="298"/>
      <c r="O111" s="298"/>
      <c r="P111" s="298"/>
      <c r="U111" s="194"/>
      <c r="V111" s="194"/>
      <c r="W111" s="194"/>
    </row>
    <row r="112" spans="1:23" x14ac:dyDescent="0.2">
      <c r="A112" s="298"/>
      <c r="B112" s="298"/>
      <c r="N112" s="298"/>
      <c r="O112" s="298"/>
      <c r="P112" s="298"/>
      <c r="U112" s="194"/>
      <c r="V112" s="194"/>
      <c r="W112" s="194"/>
    </row>
    <row r="113" spans="1:23" x14ac:dyDescent="0.2">
      <c r="A113" s="298"/>
      <c r="B113" s="298"/>
      <c r="N113" s="298"/>
      <c r="O113" s="298"/>
      <c r="P113" s="298"/>
      <c r="U113" s="194"/>
      <c r="V113" s="194"/>
      <c r="W113" s="194"/>
    </row>
    <row r="114" spans="1:23" x14ac:dyDescent="0.2">
      <c r="A114" s="298"/>
      <c r="B114" s="298"/>
      <c r="N114" s="298"/>
      <c r="O114" s="298"/>
      <c r="P114" s="298"/>
      <c r="U114" s="194"/>
      <c r="V114" s="194"/>
      <c r="W114" s="194"/>
    </row>
  </sheetData>
  <sheetProtection sheet="1" objects="1" scenarios="1" selectLockedCells="1"/>
  <mergeCells count="115">
    <mergeCell ref="H5:I5"/>
    <mergeCell ref="C3:E3"/>
    <mergeCell ref="J3:K3"/>
    <mergeCell ref="L3:M3"/>
    <mergeCell ref="C4:E4"/>
    <mergeCell ref="J4:J5"/>
    <mergeCell ref="K4:K5"/>
    <mergeCell ref="L4:L5"/>
    <mergeCell ref="M4:M5"/>
    <mergeCell ref="C5:E5"/>
    <mergeCell ref="A11:A12"/>
    <mergeCell ref="C11:C12"/>
    <mergeCell ref="A16:G19"/>
    <mergeCell ref="A22:A23"/>
    <mergeCell ref="B22:C23"/>
    <mergeCell ref="D22:E23"/>
    <mergeCell ref="F22:I22"/>
    <mergeCell ref="F23:G23"/>
    <mergeCell ref="C6:E6"/>
    <mergeCell ref="D8:D10"/>
    <mergeCell ref="F8:G9"/>
    <mergeCell ref="A44:B44"/>
    <mergeCell ref="G42:J42"/>
    <mergeCell ref="A45:B45"/>
    <mergeCell ref="A46:B46"/>
    <mergeCell ref="A42:B42"/>
    <mergeCell ref="B24:C24"/>
    <mergeCell ref="D24:E24"/>
    <mergeCell ref="A47:B47"/>
    <mergeCell ref="A43:B43"/>
    <mergeCell ref="C42:F42"/>
    <mergeCell ref="F24:G24"/>
    <mergeCell ref="I24:I25"/>
    <mergeCell ref="B25:C25"/>
    <mergeCell ref="D25:E25"/>
    <mergeCell ref="F25:G25"/>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M69:M71"/>
    <mergeCell ref="A65:B65"/>
    <mergeCell ref="A66:B66"/>
    <mergeCell ref="A67:B67"/>
    <mergeCell ref="A68:B68"/>
    <mergeCell ref="C69:C71"/>
    <mergeCell ref="K80:N80"/>
    <mergeCell ref="M81:N81"/>
    <mergeCell ref="C80:F80"/>
    <mergeCell ref="I69:I71"/>
    <mergeCell ref="A80:B80"/>
    <mergeCell ref="A82:B82"/>
    <mergeCell ref="E69:E71"/>
    <mergeCell ref="G69:G71"/>
    <mergeCell ref="A81:B81"/>
    <mergeCell ref="C81:D81"/>
    <mergeCell ref="E81:F81"/>
    <mergeCell ref="G81:H81"/>
    <mergeCell ref="K69:K71"/>
    <mergeCell ref="A101:B101"/>
    <mergeCell ref="A102:B102"/>
    <mergeCell ref="A103:B103"/>
    <mergeCell ref="A104:B104"/>
    <mergeCell ref="A83:B83"/>
    <mergeCell ref="A84:B84"/>
    <mergeCell ref="A85:B85"/>
    <mergeCell ref="A86:B86"/>
    <mergeCell ref="G80:J80"/>
    <mergeCell ref="M107:M109"/>
    <mergeCell ref="A106:B106"/>
    <mergeCell ref="C107:C109"/>
    <mergeCell ref="E107:E109"/>
    <mergeCell ref="G107:G109"/>
    <mergeCell ref="I107:I109"/>
    <mergeCell ref="K107:K109"/>
    <mergeCell ref="I81:J81"/>
    <mergeCell ref="K81:L81"/>
    <mergeCell ref="A87:B87"/>
    <mergeCell ref="A88:B88"/>
    <mergeCell ref="A89:B89"/>
    <mergeCell ref="A90:B90"/>
    <mergeCell ref="A91:B91"/>
    <mergeCell ref="A92:B92"/>
    <mergeCell ref="A105:B105"/>
    <mergeCell ref="A93:B93"/>
    <mergeCell ref="A94:B94"/>
    <mergeCell ref="A95:B95"/>
    <mergeCell ref="A96:B96"/>
    <mergeCell ref="A97:B97"/>
    <mergeCell ref="A98:B98"/>
    <mergeCell ref="A99:B99"/>
    <mergeCell ref="A100:B100"/>
    <mergeCell ref="K42:N42"/>
    <mergeCell ref="C43:D43"/>
    <mergeCell ref="E43:F43"/>
    <mergeCell ref="G43:H43"/>
    <mergeCell ref="I43:J43"/>
    <mergeCell ref="K43:L43"/>
    <mergeCell ref="M43:N43"/>
    <mergeCell ref="E8:E9"/>
    <mergeCell ref="B8:C9"/>
    <mergeCell ref="B11:B12"/>
  </mergeCells>
  <conditionalFormatting sqref="C56:C66 E56:E66 G56:G66 I56:I66 K56:K66 M56:M66 C94:C104 E94:E104 G94:G104 I94:I104 K94:K104 M94:M104">
    <cfRule type="containsBlanks" priority="1" stopIfTrue="1">
      <formula>LEN(TRIM(C56))=0</formula>
    </cfRule>
    <cfRule type="cellIs" dxfId="29" priority="2" stopIfTrue="1" operator="lessThan">
      <formula>$B$11</formula>
    </cfRule>
    <cfRule type="cellIs" dxfId="28" priority="3" stopIfTrue="1" operator="greaterThan">
      <formula>$C$11</formula>
    </cfRule>
  </conditionalFormatting>
  <dataValidations count="2">
    <dataValidation type="list" allowBlank="1" showInputMessage="1" showErrorMessage="1" sqref="H24:I25">
      <formula1>PassOrFail</formula1>
    </dataValidation>
    <dataValidation type="list" allowBlank="1" showInputMessage="1" showErrorMessage="1" sqref="B24:E25 E67:E68 I67:I68 E105:E106 M67:M68 I105:I106 K67:K68 G67:G68 C67:C68 C105:C106 G105:G106 K105:K106 M105:M106">
      <formula1>YesOrNo</formula1>
    </dataValidation>
  </dataValidations>
  <pageMargins left="0.78740157480314965" right="0.39370078740157483" top="0.59055118110236227" bottom="0.59055118110236227" header="0.39370078740157483" footer="0.39370078740157483"/>
  <pageSetup paperSize="9" scale="10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rowBreaks count="2" manualBreakCount="2">
    <brk id="38" max="13" man="1"/>
    <brk id="76"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58"/>
  <sheetViews>
    <sheetView view="pageBreakPreview" zoomScale="80" zoomScaleNormal="80" zoomScaleSheetLayoutView="80" workbookViewId="0">
      <pane ySplit="33" topLeftCell="A529" activePane="bottomLeft" state="frozen"/>
      <selection activeCell="N47" sqref="N47:N52"/>
      <selection pane="bottomLeft" activeCell="N47" sqref="N47:N52"/>
    </sheetView>
  </sheetViews>
  <sheetFormatPr defaultRowHeight="12.75" x14ac:dyDescent="0.2"/>
  <cols>
    <col min="1" max="4" width="9" style="194" customWidth="1"/>
    <col min="5" max="5" width="9.7109375" style="194" customWidth="1"/>
    <col min="6" max="8" width="9" style="194" customWidth="1"/>
    <col min="9" max="9" width="10" style="194" customWidth="1"/>
    <col min="10" max="11" width="9" style="194" customWidth="1"/>
    <col min="12" max="12" width="9.140625" style="194"/>
    <col min="13" max="13" width="9.7109375" style="194" customWidth="1"/>
    <col min="14" max="16" width="9.140625" style="194"/>
    <col min="17" max="23" width="9.140625" style="298"/>
    <col min="24" max="16384" width="9.140625" style="194"/>
  </cols>
  <sheetData>
    <row r="1" spans="1:26" x14ac:dyDescent="0.2">
      <c r="A1" s="233" t="s">
        <v>913</v>
      </c>
    </row>
    <row r="3" spans="1:26" ht="12.75" customHeight="1" x14ac:dyDescent="0.2">
      <c r="A3" s="234" t="s">
        <v>241</v>
      </c>
      <c r="B3" s="234"/>
      <c r="C3" s="713"/>
      <c r="D3" s="713"/>
      <c r="E3" s="713"/>
      <c r="G3" s="195" t="s">
        <v>312</v>
      </c>
      <c r="H3" s="715" t="s">
        <v>923</v>
      </c>
      <c r="I3" s="716"/>
      <c r="R3" s="194"/>
    </row>
    <row r="4" spans="1:26" ht="12.75" customHeight="1" x14ac:dyDescent="0.2">
      <c r="A4" s="234" t="s">
        <v>647</v>
      </c>
      <c r="B4" s="234"/>
      <c r="C4" s="714"/>
      <c r="D4" s="714"/>
      <c r="E4" s="714"/>
      <c r="G4" s="196" t="s">
        <v>314</v>
      </c>
      <c r="H4" s="717"/>
      <c r="I4" s="718"/>
    </row>
    <row r="5" spans="1:26" ht="15.75" customHeight="1" x14ac:dyDescent="0.2">
      <c r="A5" s="234" t="s">
        <v>247</v>
      </c>
      <c r="B5" s="234"/>
      <c r="C5" s="714"/>
      <c r="D5" s="714"/>
      <c r="E5" s="714"/>
      <c r="G5" s="196" t="s">
        <v>315</v>
      </c>
      <c r="H5" s="417" t="s">
        <v>263</v>
      </c>
      <c r="I5" s="196" t="s">
        <v>264</v>
      </c>
    </row>
    <row r="6" spans="1:26" x14ac:dyDescent="0.2">
      <c r="A6" s="234" t="s">
        <v>250</v>
      </c>
      <c r="B6" s="234"/>
      <c r="C6" s="714"/>
      <c r="D6" s="714"/>
      <c r="E6" s="714"/>
      <c r="G6" s="326"/>
      <c r="H6" s="420"/>
      <c r="I6" s="329"/>
    </row>
    <row r="8" spans="1:26" x14ac:dyDescent="0.2">
      <c r="A8" s="194" t="s">
        <v>671</v>
      </c>
      <c r="B8" s="327"/>
      <c r="C8" s="327"/>
      <c r="D8" s="327"/>
      <c r="E8" s="327"/>
      <c r="F8" s="327"/>
      <c r="G8" s="327"/>
      <c r="Q8" s="194"/>
    </row>
    <row r="9" spans="1:26" x14ac:dyDescent="0.2">
      <c r="A9" s="719"/>
      <c r="B9" s="720"/>
      <c r="C9" s="720"/>
      <c r="D9" s="720"/>
      <c r="E9" s="720"/>
      <c r="F9" s="720"/>
      <c r="G9" s="720"/>
      <c r="H9" s="720"/>
      <c r="I9" s="720"/>
      <c r="J9" s="721"/>
      <c r="Q9" s="194"/>
    </row>
    <row r="10" spans="1:26" x14ac:dyDescent="0.2">
      <c r="A10" s="722"/>
      <c r="B10" s="723"/>
      <c r="C10" s="723"/>
      <c r="D10" s="723"/>
      <c r="E10" s="723"/>
      <c r="F10" s="723"/>
      <c r="G10" s="723"/>
      <c r="H10" s="723"/>
      <c r="I10" s="723"/>
      <c r="J10" s="724"/>
      <c r="Q10" s="194"/>
    </row>
    <row r="11" spans="1:26" x14ac:dyDescent="0.2">
      <c r="A11" s="725"/>
      <c r="B11" s="726"/>
      <c r="C11" s="726"/>
      <c r="D11" s="726"/>
      <c r="E11" s="726"/>
      <c r="F11" s="726"/>
      <c r="G11" s="726"/>
      <c r="H11" s="726"/>
      <c r="I11" s="726"/>
      <c r="J11" s="727"/>
      <c r="Q11" s="194"/>
    </row>
    <row r="12" spans="1:26" x14ac:dyDescent="0.2">
      <c r="Q12" s="194"/>
      <c r="R12" s="194"/>
      <c r="S12" s="194"/>
      <c r="X12" s="298"/>
      <c r="Y12" s="298"/>
      <c r="Z12" s="298"/>
    </row>
    <row r="13" spans="1:26" x14ac:dyDescent="0.2">
      <c r="A13" s="258" t="s">
        <v>769</v>
      </c>
      <c r="Q13" s="194"/>
      <c r="R13" s="194"/>
      <c r="S13" s="194"/>
      <c r="X13" s="298"/>
      <c r="Y13" s="298"/>
      <c r="Z13" s="298"/>
    </row>
    <row r="14" spans="1:26" x14ac:dyDescent="0.2">
      <c r="Q14" s="194"/>
      <c r="R14" s="194"/>
      <c r="S14" s="194"/>
      <c r="X14" s="298"/>
      <c r="Y14" s="298"/>
      <c r="Z14" s="298"/>
    </row>
    <row r="15" spans="1:26" x14ac:dyDescent="0.2">
      <c r="A15" s="194" t="s">
        <v>751</v>
      </c>
      <c r="C15" s="323"/>
      <c r="D15" s="194" t="s">
        <v>758</v>
      </c>
      <c r="F15" s="194" t="s">
        <v>751</v>
      </c>
      <c r="H15" s="369" t="s">
        <v>781</v>
      </c>
      <c r="I15" s="243" t="s">
        <v>758</v>
      </c>
      <c r="Q15" s="194"/>
      <c r="R15" s="194"/>
      <c r="S15" s="194"/>
      <c r="X15" s="298"/>
      <c r="Y15" s="298"/>
      <c r="Z15" s="298"/>
    </row>
    <row r="16" spans="1:26" x14ac:dyDescent="0.2">
      <c r="A16" s="194" t="s">
        <v>756</v>
      </c>
      <c r="C16" s="825"/>
      <c r="D16" s="826"/>
      <c r="F16" s="194" t="s">
        <v>756</v>
      </c>
      <c r="H16" s="369" t="s">
        <v>752</v>
      </c>
      <c r="I16" s="243"/>
      <c r="Q16" s="194"/>
      <c r="R16" s="194"/>
      <c r="S16" s="194"/>
      <c r="X16" s="298"/>
      <c r="Y16" s="298"/>
      <c r="Z16" s="298"/>
    </row>
    <row r="17" spans="1:26" x14ac:dyDescent="0.2">
      <c r="A17" s="298" t="s">
        <v>757</v>
      </c>
      <c r="C17" s="323"/>
      <c r="D17" s="194" t="s">
        <v>760</v>
      </c>
      <c r="F17" s="298" t="s">
        <v>757</v>
      </c>
      <c r="G17" s="298"/>
      <c r="H17" s="368">
        <v>10</v>
      </c>
      <c r="I17" s="243" t="s">
        <v>760</v>
      </c>
      <c r="Q17" s="194"/>
      <c r="R17" s="194"/>
      <c r="S17" s="194"/>
      <c r="X17" s="298"/>
      <c r="Y17" s="298"/>
      <c r="Z17" s="298"/>
    </row>
    <row r="18" spans="1:26" x14ac:dyDescent="0.2">
      <c r="A18" s="298" t="s">
        <v>753</v>
      </c>
      <c r="C18" s="825"/>
      <c r="D18" s="826"/>
      <c r="F18" s="298" t="s">
        <v>753</v>
      </c>
      <c r="G18" s="298"/>
      <c r="H18" s="368">
        <v>1</v>
      </c>
      <c r="I18" s="243" t="s">
        <v>249</v>
      </c>
      <c r="Q18" s="194"/>
      <c r="R18" s="194"/>
      <c r="S18" s="194"/>
      <c r="X18" s="298"/>
      <c r="Y18" s="298"/>
      <c r="Z18" s="298"/>
    </row>
    <row r="19" spans="1:26" x14ac:dyDescent="0.2">
      <c r="A19" s="298" t="s">
        <v>754</v>
      </c>
      <c r="B19" s="298"/>
      <c r="C19" s="825"/>
      <c r="D19" s="826"/>
      <c r="F19" s="298" t="s">
        <v>754</v>
      </c>
      <c r="G19" s="298"/>
      <c r="H19" s="373">
        <v>1.5E-3</v>
      </c>
      <c r="I19" s="243" t="s">
        <v>759</v>
      </c>
      <c r="Q19" s="194"/>
      <c r="R19" s="194"/>
      <c r="S19" s="194"/>
      <c r="X19" s="298"/>
      <c r="Y19" s="298"/>
      <c r="Z19" s="298"/>
    </row>
    <row r="20" spans="1:26" x14ac:dyDescent="0.2">
      <c r="C20" s="258"/>
      <c r="F20" t="s">
        <v>782</v>
      </c>
      <c r="Q20" s="194"/>
      <c r="R20" s="194"/>
      <c r="S20" s="194"/>
      <c r="X20" s="298"/>
      <c r="Y20" s="298"/>
      <c r="Z20" s="298"/>
    </row>
    <row r="21" spans="1:26" x14ac:dyDescent="0.2">
      <c r="A21" s="194" t="s">
        <v>755</v>
      </c>
      <c r="C21" s="825"/>
      <c r="D21" s="826"/>
      <c r="Q21" s="194"/>
      <c r="R21" s="194"/>
      <c r="S21" s="194"/>
      <c r="X21" s="298"/>
      <c r="Y21" s="298"/>
      <c r="Z21" s="298"/>
    </row>
    <row r="22" spans="1:26" x14ac:dyDescent="0.2">
      <c r="A22" s="194" t="s">
        <v>780</v>
      </c>
      <c r="C22" s="258"/>
      <c r="D22" s="286"/>
      <c r="Q22" s="194"/>
      <c r="R22" s="194"/>
      <c r="S22" s="194"/>
      <c r="X22" s="298"/>
      <c r="Y22" s="298"/>
      <c r="Z22" s="298"/>
    </row>
    <row r="23" spans="1:26" x14ac:dyDescent="0.2">
      <c r="A23" s="194" t="s">
        <v>772</v>
      </c>
      <c r="Q23" s="194"/>
      <c r="R23" s="194"/>
      <c r="S23" s="194"/>
      <c r="X23" s="298"/>
      <c r="Y23" s="298"/>
      <c r="Z23" s="298"/>
    </row>
    <row r="24" spans="1:26" x14ac:dyDescent="0.2">
      <c r="Q24" s="194"/>
      <c r="R24" s="194"/>
      <c r="S24" s="194"/>
      <c r="X24" s="298"/>
      <c r="Y24" s="298"/>
      <c r="Z24" s="298"/>
    </row>
    <row r="25" spans="1:26" x14ac:dyDescent="0.2">
      <c r="A25" s="194" t="s">
        <v>773</v>
      </c>
      <c r="Q25" s="194"/>
      <c r="R25" s="194"/>
      <c r="S25" s="194"/>
      <c r="X25" s="298"/>
      <c r="Y25" s="298"/>
      <c r="Z25" s="298"/>
    </row>
    <row r="26" spans="1:26" x14ac:dyDescent="0.2">
      <c r="B26" s="262" t="s">
        <v>765</v>
      </c>
      <c r="C26" s="728" t="s">
        <v>774</v>
      </c>
      <c r="D26" s="728"/>
      <c r="E26" s="728"/>
      <c r="F26" s="728"/>
      <c r="G26" s="728" t="s">
        <v>775</v>
      </c>
      <c r="H26" s="728"/>
      <c r="I26" s="728"/>
      <c r="J26" s="728"/>
      <c r="Q26" s="194"/>
      <c r="R26" s="194"/>
      <c r="S26" s="194"/>
      <c r="X26" s="298"/>
      <c r="Y26" s="298"/>
      <c r="Z26" s="298"/>
    </row>
    <row r="27" spans="1:26" x14ac:dyDescent="0.2">
      <c r="B27" s="262" t="s">
        <v>776</v>
      </c>
      <c r="C27" s="204" t="s">
        <v>777</v>
      </c>
      <c r="D27" s="204" t="s">
        <v>766</v>
      </c>
      <c r="E27" s="204" t="s">
        <v>778</v>
      </c>
      <c r="F27" s="204" t="s">
        <v>779</v>
      </c>
      <c r="G27" s="204" t="s">
        <v>777</v>
      </c>
      <c r="H27" s="204" t="s">
        <v>766</v>
      </c>
      <c r="I27" s="204" t="s">
        <v>778</v>
      </c>
      <c r="J27" s="204" t="s">
        <v>779</v>
      </c>
      <c r="Q27" s="194"/>
      <c r="R27" s="194"/>
      <c r="S27" s="194"/>
      <c r="X27" s="298"/>
      <c r="Y27" s="298"/>
      <c r="Z27" s="298"/>
    </row>
    <row r="28" spans="1:26" x14ac:dyDescent="0.2">
      <c r="C28" s="258"/>
      <c r="Q28" s="194"/>
      <c r="R28" s="194"/>
      <c r="S28" s="194"/>
      <c r="X28" s="298"/>
      <c r="Y28" s="298"/>
      <c r="Z28" s="298"/>
    </row>
    <row r="29" spans="1:26" ht="13.5" thickBot="1" x14ac:dyDescent="0.25">
      <c r="A29" s="194" t="s">
        <v>705</v>
      </c>
      <c r="S29" s="194"/>
      <c r="T29" s="194"/>
      <c r="U29" s="194"/>
      <c r="V29" s="194"/>
      <c r="W29" s="194"/>
    </row>
    <row r="30" spans="1:26" x14ac:dyDescent="0.2">
      <c r="A30" s="586" t="s">
        <v>622</v>
      </c>
      <c r="B30" s="468" t="s">
        <v>922</v>
      </c>
      <c r="C30" s="470"/>
      <c r="D30" s="468" t="s">
        <v>686</v>
      </c>
      <c r="E30" s="810"/>
      <c r="F30" s="705" t="s">
        <v>623</v>
      </c>
      <c r="G30" s="706"/>
      <c r="H30" s="706"/>
      <c r="I30" s="707"/>
      <c r="J30" s="282"/>
      <c r="S30" s="194"/>
      <c r="T30" s="194"/>
      <c r="U30" s="194"/>
      <c r="V30" s="194"/>
      <c r="W30" s="194"/>
    </row>
    <row r="31" spans="1:26" x14ac:dyDescent="0.2">
      <c r="A31" s="585"/>
      <c r="B31" s="471"/>
      <c r="C31" s="473"/>
      <c r="D31" s="471"/>
      <c r="E31" s="811"/>
      <c r="F31" s="709" t="s">
        <v>266</v>
      </c>
      <c r="G31" s="702"/>
      <c r="H31" s="204" t="s">
        <v>316</v>
      </c>
      <c r="I31" s="218" t="s">
        <v>317</v>
      </c>
      <c r="S31" s="194"/>
      <c r="T31" s="194"/>
      <c r="U31" s="194"/>
      <c r="V31" s="194"/>
      <c r="W31" s="194"/>
    </row>
    <row r="32" spans="1:26" ht="12.75" customHeight="1" x14ac:dyDescent="0.2">
      <c r="A32" s="203">
        <v>1</v>
      </c>
      <c r="B32" s="800"/>
      <c r="C32" s="800"/>
      <c r="D32" s="800"/>
      <c r="E32" s="800"/>
      <c r="F32" s="710"/>
      <c r="G32" s="700"/>
      <c r="H32" s="222"/>
      <c r="I32" s="757"/>
      <c r="S32" s="194"/>
      <c r="T32" s="194"/>
      <c r="U32" s="194"/>
      <c r="V32" s="194"/>
      <c r="W32" s="194"/>
    </row>
    <row r="33" spans="1:36" ht="13.5" thickBot="1" x14ac:dyDescent="0.25">
      <c r="A33" s="203">
        <v>2</v>
      </c>
      <c r="B33" s="800"/>
      <c r="C33" s="800"/>
      <c r="D33" s="800"/>
      <c r="E33" s="800"/>
      <c r="F33" s="711"/>
      <c r="G33" s="712"/>
      <c r="H33" s="223"/>
      <c r="I33" s="758"/>
      <c r="S33" s="194"/>
      <c r="T33" s="194"/>
      <c r="U33" s="194"/>
      <c r="V33" s="194"/>
      <c r="W33" s="194"/>
    </row>
    <row r="34" spans="1:36" x14ac:dyDescent="0.2">
      <c r="S34" s="194"/>
      <c r="T34" s="194"/>
      <c r="U34" s="194"/>
      <c r="V34" s="194"/>
      <c r="W34" s="194"/>
      <c r="Z34" s="298"/>
      <c r="AA34" s="298"/>
      <c r="AB34" s="298"/>
      <c r="AC34" s="298"/>
      <c r="AD34" s="298"/>
      <c r="AE34" s="298"/>
    </row>
    <row r="35" spans="1:36" ht="12.75" customHeight="1" x14ac:dyDescent="0.2">
      <c r="N35" s="298"/>
      <c r="O35" s="298"/>
      <c r="P35" s="298"/>
      <c r="U35" s="194"/>
      <c r="V35" s="194"/>
      <c r="W35" s="194"/>
    </row>
    <row r="36" spans="1:36" x14ac:dyDescent="0.2">
      <c r="N36" s="298"/>
      <c r="O36" s="298"/>
      <c r="P36" s="298"/>
      <c r="R36" s="194"/>
      <c r="S36" s="194"/>
      <c r="T36" s="194"/>
      <c r="U36" s="194"/>
      <c r="V36" s="194"/>
      <c r="W36" s="194"/>
    </row>
    <row r="37" spans="1:36" x14ac:dyDescent="0.2">
      <c r="N37" s="298"/>
      <c r="O37" s="298"/>
      <c r="P37" s="298"/>
      <c r="R37" s="194"/>
      <c r="S37" s="194"/>
      <c r="T37" s="194"/>
      <c r="U37" s="194"/>
      <c r="V37" s="194"/>
      <c r="W37" s="194"/>
    </row>
    <row r="38" spans="1:36" x14ac:dyDescent="0.2">
      <c r="K38" s="298"/>
      <c r="L38" s="298"/>
      <c r="M38" s="298"/>
      <c r="N38" s="298"/>
      <c r="O38" s="298"/>
      <c r="P38" s="298"/>
      <c r="R38" s="194"/>
      <c r="S38" s="194"/>
      <c r="T38" s="194"/>
      <c r="U38" s="194"/>
      <c r="V38" s="194"/>
      <c r="W38" s="194"/>
    </row>
    <row r="41" spans="1:36" x14ac:dyDescent="0.2">
      <c r="L41" s="298"/>
      <c r="M41" s="298"/>
      <c r="S41" s="194"/>
      <c r="T41" s="194"/>
      <c r="U41" s="194"/>
      <c r="V41" s="194"/>
      <c r="W41" s="194"/>
    </row>
    <row r="42" spans="1:36" x14ac:dyDescent="0.2">
      <c r="L42" s="298"/>
      <c r="M42" s="298"/>
      <c r="S42" s="194"/>
      <c r="T42" s="194"/>
      <c r="U42" s="194"/>
      <c r="V42" s="194"/>
      <c r="W42" s="194"/>
    </row>
    <row r="43" spans="1:36" x14ac:dyDescent="0.2">
      <c r="L43" s="298"/>
      <c r="S43" s="194"/>
      <c r="T43" s="194"/>
      <c r="U43" s="194"/>
      <c r="V43" s="194"/>
      <c r="W43" s="194"/>
    </row>
    <row r="44" spans="1:36" x14ac:dyDescent="0.2">
      <c r="L44" s="298"/>
      <c r="S44" s="194"/>
      <c r="T44" s="194"/>
      <c r="U44" s="194"/>
      <c r="V44" s="194"/>
      <c r="W44" s="194"/>
    </row>
    <row r="45" spans="1:36" x14ac:dyDescent="0.2">
      <c r="L45" s="298"/>
      <c r="R45" s="194"/>
      <c r="S45" s="194"/>
      <c r="X45" s="298"/>
      <c r="Y45" s="298"/>
      <c r="Z45" s="298"/>
    </row>
    <row r="46" spans="1:36" x14ac:dyDescent="0.2">
      <c r="L46" s="298"/>
      <c r="R46" s="194"/>
      <c r="S46" s="194"/>
      <c r="X46" s="298"/>
      <c r="Y46" s="298"/>
      <c r="Z46" s="298"/>
    </row>
    <row r="47" spans="1:36" x14ac:dyDescent="0.2">
      <c r="L47" s="298"/>
      <c r="R47" s="194"/>
      <c r="S47" s="194"/>
      <c r="X47" s="298"/>
      <c r="Y47" s="298"/>
      <c r="Z47" s="298"/>
    </row>
    <row r="48" spans="1:36" s="298" customFormat="1" x14ac:dyDescent="0.2">
      <c r="A48" s="194"/>
      <c r="B48" s="194"/>
      <c r="C48" s="194"/>
      <c r="D48" s="194"/>
      <c r="E48" s="194"/>
      <c r="F48" s="194"/>
      <c r="G48" s="194"/>
      <c r="H48" s="194"/>
      <c r="I48" s="194"/>
      <c r="J48" s="194"/>
      <c r="K48"/>
      <c r="L48" s="366"/>
      <c r="M48" s="194"/>
      <c r="N48" s="194"/>
      <c r="O48" s="194"/>
      <c r="P48" s="194"/>
      <c r="R48" s="194"/>
      <c r="S48" s="194"/>
      <c r="AA48" s="194"/>
      <c r="AB48" s="194"/>
      <c r="AC48" s="194"/>
      <c r="AD48" s="194"/>
      <c r="AE48" s="194"/>
      <c r="AF48" s="194"/>
      <c r="AG48" s="194"/>
      <c r="AH48" s="194"/>
      <c r="AI48" s="194"/>
      <c r="AJ48" s="194"/>
    </row>
    <row r="49" spans="1:36" s="298" customFormat="1" x14ac:dyDescent="0.2">
      <c r="A49" s="194"/>
      <c r="B49" s="194"/>
      <c r="C49" s="194"/>
      <c r="D49" s="194"/>
      <c r="E49" s="194"/>
      <c r="F49" s="194"/>
      <c r="G49" s="194"/>
      <c r="H49" s="194"/>
      <c r="I49" s="194"/>
      <c r="J49" s="194"/>
      <c r="K49"/>
      <c r="L49" s="367"/>
      <c r="M49" s="194"/>
      <c r="N49" s="194"/>
      <c r="O49" s="194"/>
      <c r="P49" s="194"/>
      <c r="Q49" s="194"/>
      <c r="R49" s="194"/>
      <c r="S49" s="194"/>
      <c r="AA49" s="194"/>
      <c r="AB49" s="194"/>
      <c r="AC49" s="194"/>
      <c r="AD49" s="194"/>
      <c r="AE49" s="194"/>
      <c r="AF49" s="194"/>
      <c r="AG49" s="194"/>
      <c r="AH49" s="194"/>
      <c r="AI49" s="194"/>
      <c r="AJ49" s="194"/>
    </row>
    <row r="50" spans="1:36" s="298" customFormat="1" ht="12.75" customHeight="1" x14ac:dyDescent="0.2">
      <c r="A50" s="194"/>
      <c r="B50" s="194"/>
      <c r="C50" s="194"/>
      <c r="D50" s="194"/>
      <c r="E50" s="194"/>
      <c r="F50" s="194"/>
      <c r="G50" s="194"/>
      <c r="H50" s="194"/>
      <c r="I50" s="194"/>
      <c r="J50" s="194"/>
      <c r="K50"/>
      <c r="L50" s="367"/>
      <c r="M50" s="194"/>
      <c r="N50" s="194"/>
      <c r="O50" s="194"/>
      <c r="P50" s="194"/>
      <c r="Q50" s="194"/>
      <c r="R50" s="194"/>
      <c r="S50" s="194"/>
      <c r="AA50" s="194"/>
      <c r="AB50" s="194"/>
      <c r="AC50" s="194"/>
      <c r="AD50" s="194"/>
      <c r="AE50" s="194"/>
      <c r="AF50" s="194"/>
      <c r="AG50" s="194"/>
      <c r="AH50" s="194"/>
      <c r="AI50" s="194"/>
      <c r="AJ50" s="194"/>
    </row>
    <row r="51" spans="1:36" s="298" customFormat="1" x14ac:dyDescent="0.2">
      <c r="A51" s="194"/>
      <c r="B51" s="194"/>
      <c r="C51" s="194"/>
      <c r="D51" s="194"/>
      <c r="E51" s="194"/>
      <c r="F51" s="194"/>
      <c r="G51" s="194"/>
      <c r="H51" s="194"/>
      <c r="I51" s="194"/>
      <c r="J51" s="194"/>
      <c r="K51"/>
      <c r="L51" s="367"/>
      <c r="M51" s="194"/>
      <c r="N51" s="194"/>
      <c r="O51" s="194"/>
      <c r="P51" s="194"/>
      <c r="Q51" s="194"/>
      <c r="R51" s="194"/>
      <c r="S51" s="194"/>
      <c r="AA51" s="194"/>
      <c r="AB51" s="194"/>
      <c r="AC51" s="194"/>
      <c r="AD51" s="194"/>
      <c r="AE51" s="194"/>
      <c r="AF51" s="194"/>
      <c r="AG51" s="194"/>
      <c r="AH51" s="194"/>
      <c r="AI51" s="194"/>
      <c r="AJ51" s="194"/>
    </row>
    <row r="52" spans="1:36" s="298" customFormat="1" x14ac:dyDescent="0.2">
      <c r="A52" s="194"/>
      <c r="B52" s="194"/>
      <c r="C52" s="194"/>
      <c r="D52" s="194"/>
      <c r="E52" s="194"/>
      <c r="F52" s="194"/>
      <c r="G52" s="194"/>
      <c r="H52" s="194"/>
      <c r="I52" s="194"/>
      <c r="J52" s="194"/>
      <c r="K52"/>
      <c r="L52" s="367"/>
      <c r="M52" s="194"/>
      <c r="N52" s="194"/>
      <c r="O52" s="194"/>
      <c r="P52" s="194"/>
      <c r="Q52" s="194"/>
      <c r="S52" s="194"/>
      <c r="T52" s="194"/>
      <c r="U52" s="194"/>
      <c r="V52" s="194"/>
      <c r="W52" s="194"/>
      <c r="X52" s="194"/>
      <c r="Y52" s="194"/>
      <c r="Z52" s="194"/>
      <c r="AA52" s="194"/>
      <c r="AB52" s="194"/>
      <c r="AC52" s="194"/>
      <c r="AD52" s="194"/>
      <c r="AE52" s="194"/>
      <c r="AF52" s="194"/>
      <c r="AG52" s="194"/>
      <c r="AH52" s="194"/>
      <c r="AI52" s="194"/>
      <c r="AJ52" s="194"/>
    </row>
    <row r="53" spans="1:36" s="298" customFormat="1" x14ac:dyDescent="0.2">
      <c r="A53" s="194"/>
      <c r="B53" s="194"/>
      <c r="C53" s="194"/>
      <c r="D53" s="194"/>
      <c r="E53" s="194"/>
      <c r="F53" s="194"/>
      <c r="G53" s="194"/>
      <c r="H53" s="194"/>
      <c r="I53" s="194"/>
      <c r="J53" s="194"/>
      <c r="K53"/>
      <c r="L53" s="367"/>
      <c r="M53" s="194"/>
      <c r="N53" s="194"/>
      <c r="O53" s="194"/>
      <c r="P53" s="194"/>
      <c r="Q53" s="194"/>
      <c r="S53" s="194"/>
      <c r="T53" s="194"/>
      <c r="U53" s="194"/>
      <c r="V53" s="194"/>
      <c r="W53" s="194"/>
      <c r="X53" s="194"/>
      <c r="Y53" s="194"/>
      <c r="Z53" s="194"/>
      <c r="AA53" s="194"/>
      <c r="AB53" s="194"/>
      <c r="AC53" s="194"/>
      <c r="AD53" s="194"/>
      <c r="AE53" s="194"/>
      <c r="AF53" s="194"/>
      <c r="AG53" s="194"/>
      <c r="AH53" s="194"/>
      <c r="AI53" s="194"/>
      <c r="AJ53" s="194"/>
    </row>
    <row r="54" spans="1:36" s="298" customFormat="1" x14ac:dyDescent="0.2">
      <c r="A54" s="194"/>
      <c r="B54" s="194"/>
      <c r="C54" s="194"/>
      <c r="D54" s="194"/>
      <c r="E54" s="194"/>
      <c r="F54" s="194"/>
      <c r="G54" s="194"/>
      <c r="H54" s="194"/>
      <c r="I54" s="194"/>
      <c r="J54" s="194"/>
      <c r="K54"/>
      <c r="L54" s="367"/>
      <c r="M54" s="194"/>
      <c r="N54" s="194"/>
      <c r="O54" s="194"/>
      <c r="P54" s="194"/>
      <c r="Q54" s="194"/>
      <c r="S54" s="194"/>
      <c r="T54" s="194"/>
      <c r="U54" s="194"/>
      <c r="V54" s="194"/>
      <c r="W54" s="194"/>
      <c r="X54" s="194"/>
      <c r="Y54" s="194"/>
      <c r="Z54" s="194"/>
      <c r="AA54" s="194"/>
      <c r="AB54" s="194"/>
      <c r="AC54" s="194"/>
      <c r="AD54" s="194"/>
      <c r="AE54" s="194"/>
      <c r="AF54" s="194"/>
      <c r="AG54" s="194"/>
      <c r="AH54" s="194"/>
      <c r="AI54" s="194"/>
      <c r="AJ54" s="194"/>
    </row>
    <row r="55" spans="1:36" s="298" customFormat="1" x14ac:dyDescent="0.2">
      <c r="A55" s="194"/>
      <c r="B55" s="194"/>
      <c r="C55" s="194"/>
      <c r="D55" s="194"/>
      <c r="E55" s="194"/>
      <c r="F55" s="194"/>
      <c r="G55" s="194"/>
      <c r="H55" s="194"/>
      <c r="I55" s="194"/>
      <c r="J55" s="194"/>
      <c r="K55"/>
      <c r="L55" s="367"/>
      <c r="M55" s="194"/>
      <c r="N55" s="194"/>
      <c r="O55" s="194"/>
      <c r="P55" s="194"/>
      <c r="Q55" s="194"/>
      <c r="S55" s="194"/>
      <c r="T55" s="194"/>
      <c r="U55" s="194"/>
      <c r="V55" s="194"/>
      <c r="W55" s="194"/>
      <c r="X55" s="194"/>
      <c r="Y55" s="194"/>
      <c r="Z55" s="194"/>
      <c r="AA55" s="194"/>
      <c r="AB55" s="194"/>
      <c r="AC55" s="194"/>
      <c r="AD55" s="194"/>
      <c r="AE55" s="194"/>
      <c r="AF55" s="194"/>
      <c r="AG55" s="194"/>
      <c r="AH55" s="194"/>
      <c r="AI55" s="194"/>
      <c r="AJ55" s="194"/>
    </row>
    <row r="56" spans="1:36" s="298" customFormat="1" x14ac:dyDescent="0.2">
      <c r="A56" s="194"/>
      <c r="B56" s="194"/>
      <c r="C56" s="194"/>
      <c r="D56" s="194"/>
      <c r="E56" s="194"/>
      <c r="F56" s="194"/>
      <c r="G56" s="194"/>
      <c r="H56" s="194"/>
      <c r="I56" s="194"/>
      <c r="J56" s="194"/>
      <c r="K56"/>
      <c r="L56" s="367"/>
      <c r="M56" s="194"/>
      <c r="N56" s="194"/>
      <c r="O56" s="194"/>
      <c r="P56" s="194"/>
      <c r="Q56" s="194"/>
      <c r="S56" s="194"/>
      <c r="T56" s="194"/>
      <c r="U56" s="194"/>
      <c r="V56" s="194"/>
      <c r="W56" s="194"/>
      <c r="X56" s="194"/>
      <c r="Y56" s="194"/>
      <c r="Z56" s="194"/>
      <c r="AA56" s="194"/>
      <c r="AB56" s="194"/>
      <c r="AC56" s="194"/>
      <c r="AD56" s="194"/>
      <c r="AE56" s="194"/>
      <c r="AF56" s="194"/>
      <c r="AG56" s="194"/>
      <c r="AH56" s="194"/>
      <c r="AI56" s="194"/>
      <c r="AJ56" s="194"/>
    </row>
    <row r="57" spans="1:36" s="298" customFormat="1" x14ac:dyDescent="0.2">
      <c r="A57" s="194"/>
      <c r="B57" s="194"/>
      <c r="C57" s="194"/>
      <c r="D57" s="194"/>
      <c r="E57" s="194"/>
      <c r="F57" s="194"/>
      <c r="G57" s="194"/>
      <c r="H57" s="194"/>
      <c r="I57" s="194"/>
      <c r="J57" s="194"/>
      <c r="K57"/>
      <c r="L57" s="367"/>
      <c r="M57" s="194"/>
      <c r="N57" s="194"/>
      <c r="O57" s="194"/>
      <c r="P57" s="194"/>
      <c r="Q57" s="194"/>
      <c r="S57" s="194"/>
      <c r="T57" s="194"/>
      <c r="U57" s="194"/>
      <c r="V57" s="194"/>
      <c r="W57" s="194"/>
      <c r="X57" s="194"/>
      <c r="Y57" s="194"/>
      <c r="AF57" s="194"/>
      <c r="AG57" s="194"/>
      <c r="AH57" s="194"/>
      <c r="AI57" s="194"/>
      <c r="AJ57" s="194"/>
    </row>
    <row r="58" spans="1:36" s="298" customFormat="1" x14ac:dyDescent="0.2">
      <c r="A58" s="194"/>
      <c r="B58" s="194"/>
      <c r="C58" s="194"/>
      <c r="D58" s="194"/>
      <c r="E58" s="194"/>
      <c r="F58" s="194"/>
      <c r="G58" s="194"/>
      <c r="H58" s="194"/>
      <c r="I58" s="194"/>
      <c r="J58" s="194"/>
      <c r="K58"/>
      <c r="L58" s="367"/>
      <c r="M58" s="194"/>
      <c r="N58" s="194"/>
      <c r="O58" s="194"/>
      <c r="P58" s="194"/>
      <c r="Q58" s="194"/>
      <c r="U58" s="194"/>
      <c r="V58" s="194"/>
      <c r="W58" s="194"/>
      <c r="X58" s="194"/>
      <c r="Y58" s="194"/>
      <c r="Z58" s="194"/>
      <c r="AA58" s="194"/>
      <c r="AB58" s="194"/>
      <c r="AC58" s="194"/>
      <c r="AD58" s="194"/>
      <c r="AE58" s="194"/>
      <c r="AF58" s="194"/>
      <c r="AG58" s="194"/>
      <c r="AH58" s="194"/>
      <c r="AI58" s="194"/>
      <c r="AJ58" s="194"/>
    </row>
    <row r="59" spans="1:36" s="298" customFormat="1" x14ac:dyDescent="0.2">
      <c r="A59" s="194"/>
      <c r="B59" s="194"/>
      <c r="C59" s="194"/>
      <c r="D59" s="194"/>
      <c r="E59" s="194"/>
      <c r="G59" s="194"/>
      <c r="H59" s="194"/>
      <c r="I59" s="194"/>
      <c r="J59" s="194"/>
      <c r="K59"/>
      <c r="L59" s="367"/>
      <c r="M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row>
    <row r="60" spans="1:36" s="298" customFormat="1" x14ac:dyDescent="0.2">
      <c r="A60" s="194"/>
      <c r="B60" s="194"/>
      <c r="C60" s="194"/>
      <c r="D60" s="194"/>
      <c r="E60" s="194"/>
      <c r="G60" s="194"/>
      <c r="H60" s="194"/>
      <c r="I60" s="194"/>
      <c r="J60" s="194"/>
      <c r="K60"/>
      <c r="L60" s="367"/>
      <c r="M60" s="194"/>
      <c r="N60" s="194"/>
      <c r="O60" s="194"/>
      <c r="P60" s="194"/>
      <c r="Q60" s="194"/>
      <c r="R60" s="194"/>
      <c r="S60" s="194"/>
      <c r="T60" s="194"/>
      <c r="U60" s="194"/>
      <c r="V60" s="194"/>
      <c r="W60" s="194"/>
      <c r="X60" s="194"/>
      <c r="Y60" s="194"/>
      <c r="Z60" s="194"/>
      <c r="AA60" s="194"/>
      <c r="AB60" s="194"/>
      <c r="AC60" s="194"/>
      <c r="AD60" s="194"/>
      <c r="AE60" s="194"/>
      <c r="AF60" s="194"/>
      <c r="AG60" s="194"/>
      <c r="AH60" s="194"/>
      <c r="AI60" s="194"/>
      <c r="AJ60" s="194"/>
    </row>
    <row r="61" spans="1:36" s="298" customFormat="1" x14ac:dyDescent="0.2">
      <c r="A61" s="194"/>
      <c r="B61" s="194"/>
      <c r="C61" s="194"/>
      <c r="D61" s="194"/>
      <c r="E61" s="194"/>
      <c r="F61" s="194"/>
      <c r="G61" s="194"/>
      <c r="H61" s="194"/>
      <c r="I61" s="194"/>
      <c r="J61" s="194"/>
      <c r="K61"/>
      <c r="L61" s="367"/>
      <c r="M61" s="194"/>
      <c r="N61" s="194"/>
      <c r="O61" s="194"/>
      <c r="P61" s="194"/>
      <c r="Q61" s="194"/>
      <c r="R61" s="194"/>
      <c r="S61" s="194"/>
      <c r="T61" s="194"/>
      <c r="U61" s="194"/>
      <c r="V61" s="194"/>
      <c r="W61" s="194"/>
      <c r="X61" s="194"/>
      <c r="Y61" s="194"/>
      <c r="Z61" s="194"/>
      <c r="AA61" s="194"/>
      <c r="AB61" s="194"/>
      <c r="AC61" s="194"/>
      <c r="AD61" s="194"/>
      <c r="AE61" s="194"/>
      <c r="AF61" s="194"/>
      <c r="AG61" s="194"/>
      <c r="AH61" s="194"/>
      <c r="AI61" s="194"/>
      <c r="AJ61" s="194"/>
    </row>
    <row r="62" spans="1:36" s="298" customFormat="1" x14ac:dyDescent="0.2">
      <c r="A62" s="194"/>
      <c r="B62" s="194"/>
      <c r="C62" s="194"/>
      <c r="D62" s="194"/>
      <c r="E62" s="194"/>
      <c r="F62" s="194"/>
      <c r="G62" s="194"/>
      <c r="H62" s="194"/>
      <c r="I62" s="194"/>
      <c r="J62" s="194"/>
      <c r="K62"/>
      <c r="L62" s="367"/>
      <c r="M62" s="194"/>
      <c r="N62" s="194"/>
      <c r="O62" s="194"/>
      <c r="P62" s="194"/>
      <c r="Q62" s="194"/>
      <c r="X62" s="194"/>
      <c r="Y62" s="194"/>
      <c r="Z62" s="194"/>
      <c r="AA62" s="194"/>
      <c r="AB62" s="194"/>
      <c r="AC62" s="194"/>
      <c r="AD62" s="194"/>
      <c r="AE62" s="194"/>
      <c r="AF62" s="194"/>
      <c r="AG62" s="194"/>
      <c r="AH62" s="194"/>
      <c r="AI62" s="194"/>
      <c r="AJ62" s="194"/>
    </row>
    <row r="63" spans="1:36" x14ac:dyDescent="0.2">
      <c r="A63" s="233" t="s">
        <v>770</v>
      </c>
      <c r="S63" s="194"/>
      <c r="T63" s="194"/>
      <c r="U63" s="194"/>
      <c r="V63" s="194"/>
      <c r="W63" s="194"/>
    </row>
    <row r="64" spans="1:36" x14ac:dyDescent="0.2">
      <c r="A64" s="233" t="s">
        <v>771</v>
      </c>
      <c r="S64" s="194"/>
      <c r="T64" s="194"/>
      <c r="U64" s="194"/>
      <c r="V64" s="194"/>
      <c r="W64" s="194"/>
    </row>
    <row r="65" spans="1:23" x14ac:dyDescent="0.2">
      <c r="S65" s="194"/>
      <c r="T65" s="194"/>
      <c r="U65" s="194"/>
      <c r="V65" s="194"/>
      <c r="W65" s="194"/>
    </row>
    <row r="66" spans="1:23" x14ac:dyDescent="0.2">
      <c r="A66" s="194" t="s">
        <v>791</v>
      </c>
      <c r="C66" s="362"/>
      <c r="D66" s="298"/>
      <c r="E66" s="298"/>
      <c r="F66" s="298"/>
      <c r="J66" s="298"/>
      <c r="K66" s="298"/>
      <c r="L66" s="298"/>
      <c r="M66" s="298"/>
      <c r="N66" s="298"/>
      <c r="O66" s="298"/>
      <c r="P66" s="298"/>
      <c r="Q66" s="194"/>
      <c r="R66" s="194"/>
      <c r="S66" s="194"/>
      <c r="T66" s="194"/>
      <c r="U66" s="194"/>
      <c r="V66" s="194"/>
      <c r="W66" s="194"/>
    </row>
    <row r="67" spans="1:23" x14ac:dyDescent="0.2">
      <c r="C67" s="298"/>
      <c r="J67" s="298"/>
      <c r="K67" s="298"/>
      <c r="L67" s="298"/>
      <c r="M67" s="298"/>
      <c r="N67" s="298"/>
      <c r="O67" s="298"/>
      <c r="P67" s="298"/>
      <c r="Q67" s="194"/>
      <c r="R67" s="194"/>
      <c r="S67" s="194"/>
      <c r="T67" s="194"/>
      <c r="U67" s="194"/>
      <c r="V67" s="194"/>
      <c r="W67" s="194"/>
    </row>
    <row r="68" spans="1:23" x14ac:dyDescent="0.2">
      <c r="A68" s="728" t="s">
        <v>786</v>
      </c>
      <c r="B68" s="828"/>
      <c r="C68" s="828"/>
      <c r="E68" s="728" t="s">
        <v>785</v>
      </c>
      <c r="F68" s="728"/>
      <c r="G68" s="728"/>
      <c r="H68" s="728"/>
      <c r="I68" s="728"/>
      <c r="J68" s="728"/>
      <c r="K68" s="298"/>
      <c r="L68" s="298"/>
      <c r="M68" s="298"/>
      <c r="N68" s="298"/>
      <c r="O68" s="298"/>
      <c r="P68" s="298"/>
      <c r="Q68" s="194"/>
      <c r="R68" s="194"/>
      <c r="S68" s="194"/>
      <c r="T68" s="194"/>
      <c r="U68" s="194"/>
      <c r="V68" s="194"/>
      <c r="W68" s="194"/>
    </row>
    <row r="69" spans="1:23" ht="12.75" customHeight="1" x14ac:dyDescent="0.2">
      <c r="A69" s="348"/>
      <c r="B69" s="295" t="s">
        <v>765</v>
      </c>
      <c r="C69" s="372"/>
      <c r="E69" s="784" t="s">
        <v>763</v>
      </c>
      <c r="F69" s="767" t="s">
        <v>330</v>
      </c>
      <c r="G69" s="767" t="s">
        <v>664</v>
      </c>
      <c r="H69" s="784" t="s">
        <v>929</v>
      </c>
      <c r="I69" s="784" t="s">
        <v>715</v>
      </c>
      <c r="J69" s="827" t="s">
        <v>266</v>
      </c>
      <c r="Q69" s="194"/>
      <c r="R69" s="194"/>
      <c r="S69" s="194"/>
      <c r="T69" s="194"/>
      <c r="U69" s="194"/>
      <c r="V69" s="194"/>
      <c r="W69" s="194"/>
    </row>
    <row r="70" spans="1:23" x14ac:dyDescent="0.2">
      <c r="A70" s="370"/>
      <c r="B70" s="295" t="s">
        <v>776</v>
      </c>
      <c r="C70" s="372"/>
      <c r="E70" s="784"/>
      <c r="F70" s="767"/>
      <c r="G70" s="767"/>
      <c r="H70" s="827"/>
      <c r="I70" s="827"/>
      <c r="J70" s="827"/>
      <c r="Q70" s="194"/>
      <c r="R70" s="194"/>
      <c r="S70" s="194"/>
      <c r="T70" s="194"/>
      <c r="U70" s="194"/>
      <c r="V70" s="194"/>
      <c r="W70" s="194"/>
    </row>
    <row r="71" spans="1:23" x14ac:dyDescent="0.2">
      <c r="A71" s="348"/>
      <c r="B71" s="376" t="s">
        <v>655</v>
      </c>
      <c r="C71" s="362"/>
      <c r="E71" s="361"/>
      <c r="F71" s="289"/>
      <c r="G71" s="325" t="str">
        <f t="shared" ref="G71:G102" si="0">IF(F71="","",F71-$C$80)</f>
        <v/>
      </c>
      <c r="H71" s="363"/>
      <c r="I71" s="361"/>
      <c r="J71" s="379"/>
      <c r="Q71" s="194"/>
      <c r="R71" s="194"/>
      <c r="S71" s="194"/>
      <c r="T71" s="194"/>
      <c r="U71" s="194"/>
      <c r="V71" s="194"/>
      <c r="W71" s="194"/>
    </row>
    <row r="72" spans="1:23" x14ac:dyDescent="0.2">
      <c r="A72" s="300"/>
      <c r="B72" s="295" t="s">
        <v>656</v>
      </c>
      <c r="C72" s="362"/>
      <c r="E72" s="361"/>
      <c r="F72" s="289"/>
      <c r="G72" s="324" t="str">
        <f t="shared" si="0"/>
        <v/>
      </c>
      <c r="H72" s="363"/>
      <c r="I72" s="361"/>
      <c r="J72" s="379"/>
      <c r="Q72" s="194"/>
      <c r="R72" s="194"/>
      <c r="S72" s="194"/>
      <c r="T72" s="194"/>
      <c r="U72" s="194"/>
      <c r="V72" s="194"/>
      <c r="W72" s="194"/>
    </row>
    <row r="73" spans="1:23" x14ac:dyDescent="0.2">
      <c r="A73" s="300"/>
      <c r="B73" s="374" t="s">
        <v>245</v>
      </c>
      <c r="C73" s="362"/>
      <c r="E73" s="361"/>
      <c r="F73" s="289"/>
      <c r="G73" s="324" t="str">
        <f t="shared" si="0"/>
        <v/>
      </c>
      <c r="H73" s="363"/>
      <c r="I73" s="361"/>
      <c r="J73" s="379"/>
      <c r="Q73" s="194"/>
      <c r="R73" s="194"/>
      <c r="S73" s="194"/>
      <c r="T73" s="194"/>
      <c r="U73" s="194"/>
      <c r="V73" s="194"/>
      <c r="W73" s="194"/>
    </row>
    <row r="74" spans="1:23" x14ac:dyDescent="0.2">
      <c r="A74" s="300"/>
      <c r="B74" s="374" t="s">
        <v>248</v>
      </c>
      <c r="C74" s="362"/>
      <c r="E74" s="361"/>
      <c r="F74" s="289"/>
      <c r="G74" s="324" t="str">
        <f t="shared" si="0"/>
        <v/>
      </c>
      <c r="H74" s="363"/>
      <c r="I74" s="361"/>
      <c r="J74" s="379"/>
      <c r="Q74" s="194"/>
      <c r="R74" s="194"/>
      <c r="S74" s="194"/>
      <c r="T74" s="194"/>
      <c r="U74" s="194"/>
      <c r="V74" s="194"/>
      <c r="W74" s="194"/>
    </row>
    <row r="75" spans="1:23" x14ac:dyDescent="0.2">
      <c r="A75" s="300"/>
      <c r="B75" s="374" t="s">
        <v>689</v>
      </c>
      <c r="C75" s="260"/>
      <c r="E75" s="361"/>
      <c r="F75" s="289"/>
      <c r="G75" s="324" t="str">
        <f t="shared" si="0"/>
        <v/>
      </c>
      <c r="H75" s="363"/>
      <c r="I75" s="361"/>
      <c r="J75" s="379"/>
      <c r="Q75" s="194"/>
      <c r="R75" s="194"/>
      <c r="S75" s="194"/>
      <c r="T75" s="194"/>
      <c r="U75" s="194"/>
      <c r="V75" s="194"/>
      <c r="W75" s="194"/>
    </row>
    <row r="76" spans="1:23" x14ac:dyDescent="0.2">
      <c r="A76" s="370"/>
      <c r="B76" s="377" t="s">
        <v>690</v>
      </c>
      <c r="C76" s="261"/>
      <c r="E76" s="361"/>
      <c r="F76" s="289"/>
      <c r="G76" s="324" t="str">
        <f t="shared" si="0"/>
        <v/>
      </c>
      <c r="H76" s="363"/>
      <c r="I76" s="361"/>
      <c r="J76" s="379"/>
      <c r="Q76" s="194"/>
      <c r="R76" s="194"/>
      <c r="S76" s="194"/>
      <c r="T76" s="194"/>
      <c r="U76" s="194"/>
      <c r="V76" s="194"/>
      <c r="W76" s="194"/>
    </row>
    <row r="77" spans="1:23" x14ac:dyDescent="0.2">
      <c r="A77" s="348"/>
      <c r="B77" s="376" t="s">
        <v>787</v>
      </c>
      <c r="C77" s="372"/>
      <c r="E77" s="361"/>
      <c r="F77" s="289"/>
      <c r="G77" s="324" t="str">
        <f t="shared" si="0"/>
        <v/>
      </c>
      <c r="H77" s="363"/>
      <c r="I77" s="361"/>
      <c r="J77" s="379"/>
      <c r="Q77" s="194"/>
      <c r="R77" s="194"/>
      <c r="S77" s="194"/>
      <c r="T77" s="194"/>
      <c r="U77" s="194"/>
      <c r="V77" s="194"/>
      <c r="W77" s="194"/>
    </row>
    <row r="78" spans="1:23" x14ac:dyDescent="0.2">
      <c r="A78" s="300"/>
      <c r="B78" s="295" t="s">
        <v>783</v>
      </c>
      <c r="C78" s="372"/>
      <c r="E78" s="361"/>
      <c r="F78" s="289"/>
      <c r="G78" s="324" t="str">
        <f t="shared" si="0"/>
        <v/>
      </c>
      <c r="H78" s="363"/>
      <c r="I78" s="361"/>
      <c r="J78" s="379"/>
      <c r="Q78" s="194"/>
      <c r="R78" s="194"/>
      <c r="S78" s="194"/>
      <c r="T78" s="194"/>
      <c r="U78" s="194"/>
      <c r="V78" s="194"/>
      <c r="W78" s="194"/>
    </row>
    <row r="79" spans="1:23" x14ac:dyDescent="0.2">
      <c r="A79" s="370"/>
      <c r="B79" s="375" t="s">
        <v>784</v>
      </c>
      <c r="C79" s="372"/>
      <c r="E79" s="361"/>
      <c r="F79" s="289"/>
      <c r="G79" s="324" t="str">
        <f t="shared" si="0"/>
        <v/>
      </c>
      <c r="H79" s="363"/>
      <c r="I79" s="361"/>
      <c r="J79" s="379"/>
      <c r="Q79" s="194"/>
      <c r="R79" s="194"/>
      <c r="S79" s="194"/>
      <c r="T79" s="194"/>
      <c r="U79" s="194"/>
      <c r="V79" s="194"/>
      <c r="W79" s="194"/>
    </row>
    <row r="80" spans="1:23" ht="15.75" x14ac:dyDescent="0.2">
      <c r="A80" s="300"/>
      <c r="B80" s="295" t="s">
        <v>701</v>
      </c>
      <c r="C80" s="378" t="str">
        <f>IF(C86="","",AVERAGE(C81:C86))</f>
        <v/>
      </c>
      <c r="E80" s="361"/>
      <c r="F80" s="289"/>
      <c r="G80" s="324" t="str">
        <f t="shared" si="0"/>
        <v/>
      </c>
      <c r="H80" s="363"/>
      <c r="I80" s="361"/>
      <c r="J80" s="379"/>
      <c r="Q80" s="194"/>
      <c r="R80" s="194"/>
      <c r="S80" s="194"/>
      <c r="T80" s="194"/>
      <c r="U80" s="194"/>
      <c r="V80" s="194"/>
      <c r="W80" s="194"/>
    </row>
    <row r="81" spans="1:23" x14ac:dyDescent="0.2">
      <c r="A81" s="300"/>
      <c r="B81" s="295">
        <v>1</v>
      </c>
      <c r="C81" s="263"/>
      <c r="E81" s="361"/>
      <c r="F81" s="289"/>
      <c r="G81" s="324" t="str">
        <f t="shared" si="0"/>
        <v/>
      </c>
      <c r="H81" s="363"/>
      <c r="I81" s="361"/>
      <c r="J81" s="379"/>
      <c r="Q81" s="194"/>
      <c r="R81" s="194"/>
      <c r="S81" s="194"/>
      <c r="T81" s="194"/>
      <c r="U81" s="194"/>
      <c r="V81" s="194"/>
      <c r="W81" s="194"/>
    </row>
    <row r="82" spans="1:23" x14ac:dyDescent="0.2">
      <c r="A82" s="300"/>
      <c r="B82" s="295">
        <v>2</v>
      </c>
      <c r="C82" s="293"/>
      <c r="E82" s="361"/>
      <c r="F82" s="289"/>
      <c r="G82" s="324" t="str">
        <f t="shared" si="0"/>
        <v/>
      </c>
      <c r="H82" s="363"/>
      <c r="I82" s="361"/>
      <c r="J82" s="379"/>
      <c r="Q82" s="194"/>
      <c r="R82" s="194"/>
      <c r="S82" s="194"/>
      <c r="T82" s="194"/>
      <c r="U82" s="194"/>
      <c r="V82" s="194"/>
      <c r="W82" s="194"/>
    </row>
    <row r="83" spans="1:23" x14ac:dyDescent="0.2">
      <c r="A83" s="300"/>
      <c r="B83" s="295">
        <v>3</v>
      </c>
      <c r="C83" s="293"/>
      <c r="E83" s="361"/>
      <c r="F83" s="289"/>
      <c r="G83" s="324" t="str">
        <f t="shared" si="0"/>
        <v/>
      </c>
      <c r="H83" s="363"/>
      <c r="I83" s="361"/>
      <c r="J83" s="379"/>
      <c r="Q83" s="194"/>
      <c r="R83" s="194"/>
      <c r="S83" s="194"/>
      <c r="T83" s="194"/>
      <c r="U83" s="194"/>
      <c r="V83" s="194"/>
      <c r="W83" s="194"/>
    </row>
    <row r="84" spans="1:23" x14ac:dyDescent="0.2">
      <c r="A84" s="300"/>
      <c r="B84" s="295">
        <v>4</v>
      </c>
      <c r="C84" s="293"/>
      <c r="E84" s="361"/>
      <c r="F84" s="289"/>
      <c r="G84" s="324" t="str">
        <f t="shared" si="0"/>
        <v/>
      </c>
      <c r="H84" s="363"/>
      <c r="I84" s="361"/>
      <c r="J84" s="379"/>
      <c r="Q84" s="194"/>
      <c r="R84" s="194"/>
      <c r="S84" s="194"/>
      <c r="T84" s="194"/>
      <c r="U84" s="194"/>
      <c r="V84" s="194"/>
      <c r="W84" s="194"/>
    </row>
    <row r="85" spans="1:23" x14ac:dyDescent="0.2">
      <c r="A85" s="300"/>
      <c r="B85" s="295">
        <v>5</v>
      </c>
      <c r="C85" s="263"/>
      <c r="E85" s="361"/>
      <c r="F85" s="289"/>
      <c r="G85" s="324" t="str">
        <f t="shared" si="0"/>
        <v/>
      </c>
      <c r="H85" s="363"/>
      <c r="I85" s="361"/>
      <c r="J85" s="379"/>
      <c r="Q85" s="194"/>
      <c r="R85" s="194"/>
      <c r="S85" s="194"/>
      <c r="T85" s="194"/>
      <c r="U85" s="194"/>
      <c r="V85" s="194"/>
      <c r="W85" s="194"/>
    </row>
    <row r="86" spans="1:23" x14ac:dyDescent="0.2">
      <c r="A86" s="370"/>
      <c r="B86" s="375">
        <v>6</v>
      </c>
      <c r="C86" s="263"/>
      <c r="E86" s="361"/>
      <c r="F86" s="289"/>
      <c r="G86" s="324" t="str">
        <f t="shared" si="0"/>
        <v/>
      </c>
      <c r="H86" s="363"/>
      <c r="I86" s="361"/>
      <c r="J86" s="379"/>
      <c r="Q86" s="194"/>
      <c r="R86" s="194"/>
      <c r="S86" s="194"/>
      <c r="T86" s="194"/>
      <c r="U86" s="194"/>
      <c r="V86" s="194"/>
      <c r="W86" s="194"/>
    </row>
    <row r="87" spans="1:23" x14ac:dyDescent="0.2">
      <c r="A87" s="194" t="s">
        <v>788</v>
      </c>
      <c r="B87" s="234"/>
      <c r="E87" s="361"/>
      <c r="F87" s="289"/>
      <c r="G87" s="324" t="str">
        <f t="shared" si="0"/>
        <v/>
      </c>
      <c r="H87" s="363"/>
      <c r="I87" s="361"/>
      <c r="J87" s="379"/>
      <c r="Q87" s="194"/>
      <c r="R87" s="194"/>
      <c r="S87" s="194"/>
      <c r="T87" s="194"/>
      <c r="U87" s="194"/>
      <c r="V87" s="194"/>
      <c r="W87" s="194"/>
    </row>
    <row r="88" spans="1:23" x14ac:dyDescent="0.2">
      <c r="A88" s="194" t="s">
        <v>789</v>
      </c>
      <c r="E88" s="361"/>
      <c r="F88" s="289"/>
      <c r="G88" s="324" t="str">
        <f t="shared" si="0"/>
        <v/>
      </c>
      <c r="H88" s="363"/>
      <c r="I88" s="361"/>
      <c r="J88" s="379"/>
      <c r="Q88" s="194"/>
      <c r="R88" s="194"/>
      <c r="S88" s="194"/>
      <c r="T88" s="194"/>
      <c r="U88" s="194"/>
      <c r="V88" s="194"/>
      <c r="W88" s="194"/>
    </row>
    <row r="89" spans="1:23" x14ac:dyDescent="0.2">
      <c r="A89" s="194" t="s">
        <v>790</v>
      </c>
      <c r="E89" s="361"/>
      <c r="F89" s="289"/>
      <c r="G89" s="324" t="str">
        <f t="shared" si="0"/>
        <v/>
      </c>
      <c r="H89" s="363"/>
      <c r="I89" s="361"/>
      <c r="J89" s="379"/>
      <c r="Q89" s="194"/>
      <c r="R89" s="194"/>
      <c r="S89" s="194"/>
      <c r="T89" s="194"/>
      <c r="U89" s="194"/>
      <c r="V89" s="194"/>
      <c r="W89" s="194"/>
    </row>
    <row r="90" spans="1:23" x14ac:dyDescent="0.2">
      <c r="E90" s="361"/>
      <c r="F90" s="289"/>
      <c r="G90" s="324" t="str">
        <f t="shared" si="0"/>
        <v/>
      </c>
      <c r="H90" s="363"/>
      <c r="I90" s="361"/>
      <c r="J90" s="379"/>
      <c r="Q90" s="194"/>
      <c r="R90" s="194"/>
      <c r="S90" s="194"/>
      <c r="T90" s="194"/>
      <c r="U90" s="194"/>
      <c r="V90" s="194"/>
      <c r="W90" s="194"/>
    </row>
    <row r="91" spans="1:23" x14ac:dyDescent="0.2">
      <c r="A91" s="194" t="s">
        <v>378</v>
      </c>
      <c r="E91" s="361"/>
      <c r="F91" s="289"/>
      <c r="G91" s="324" t="str">
        <f t="shared" si="0"/>
        <v/>
      </c>
      <c r="H91" s="363"/>
      <c r="I91" s="361"/>
      <c r="J91" s="379"/>
      <c r="Q91" s="194"/>
      <c r="R91" s="194"/>
      <c r="S91" s="194"/>
      <c r="T91" s="194"/>
      <c r="U91" s="194"/>
      <c r="V91" s="194"/>
      <c r="W91" s="194"/>
    </row>
    <row r="92" spans="1:23" x14ac:dyDescent="0.2">
      <c r="A92" s="719"/>
      <c r="B92" s="720"/>
      <c r="C92" s="721"/>
      <c r="E92" s="361"/>
      <c r="F92" s="289"/>
      <c r="G92" s="324" t="str">
        <f t="shared" si="0"/>
        <v/>
      </c>
      <c r="H92" s="363"/>
      <c r="I92" s="361"/>
      <c r="J92" s="379"/>
      <c r="Q92" s="194"/>
      <c r="R92" s="194"/>
      <c r="S92" s="194"/>
      <c r="T92" s="194"/>
      <c r="U92" s="194"/>
      <c r="V92" s="194"/>
      <c r="W92" s="194"/>
    </row>
    <row r="93" spans="1:23" x14ac:dyDescent="0.2">
      <c r="A93" s="722"/>
      <c r="B93" s="723"/>
      <c r="C93" s="724"/>
      <c r="E93" s="361"/>
      <c r="F93" s="289"/>
      <c r="G93" s="324" t="str">
        <f t="shared" si="0"/>
        <v/>
      </c>
      <c r="H93" s="363"/>
      <c r="I93" s="361"/>
      <c r="J93" s="379"/>
      <c r="Q93" s="194"/>
      <c r="R93" s="194"/>
      <c r="S93" s="194"/>
      <c r="T93" s="194"/>
      <c r="U93" s="194"/>
      <c r="V93" s="194"/>
      <c r="W93" s="194"/>
    </row>
    <row r="94" spans="1:23" x14ac:dyDescent="0.2">
      <c r="A94" s="722"/>
      <c r="B94" s="723"/>
      <c r="C94" s="724"/>
      <c r="E94" s="361"/>
      <c r="F94" s="289"/>
      <c r="G94" s="324" t="str">
        <f t="shared" si="0"/>
        <v/>
      </c>
      <c r="H94" s="363"/>
      <c r="I94" s="361"/>
      <c r="J94" s="379"/>
      <c r="Q94" s="194"/>
      <c r="R94" s="194"/>
      <c r="S94" s="194"/>
      <c r="T94" s="194"/>
      <c r="U94" s="194"/>
      <c r="V94" s="194"/>
      <c r="W94" s="194"/>
    </row>
    <row r="95" spans="1:23" x14ac:dyDescent="0.2">
      <c r="A95" s="722"/>
      <c r="B95" s="723"/>
      <c r="C95" s="724"/>
      <c r="E95" s="361"/>
      <c r="F95" s="289"/>
      <c r="G95" s="324" t="str">
        <f t="shared" si="0"/>
        <v/>
      </c>
      <c r="H95" s="363"/>
      <c r="I95" s="361"/>
      <c r="J95" s="379"/>
      <c r="Q95" s="194"/>
      <c r="R95" s="194"/>
      <c r="S95" s="194"/>
      <c r="T95" s="194"/>
      <c r="U95" s="194"/>
      <c r="V95" s="194"/>
      <c r="W95" s="194"/>
    </row>
    <row r="96" spans="1:23" x14ac:dyDescent="0.2">
      <c r="A96" s="722"/>
      <c r="B96" s="723"/>
      <c r="C96" s="724"/>
      <c r="E96" s="361"/>
      <c r="F96" s="289"/>
      <c r="G96" s="324" t="str">
        <f t="shared" si="0"/>
        <v/>
      </c>
      <c r="H96" s="363"/>
      <c r="I96" s="361"/>
      <c r="J96" s="379"/>
      <c r="Q96" s="194"/>
      <c r="R96" s="194"/>
      <c r="S96" s="194"/>
      <c r="T96" s="194"/>
      <c r="U96" s="194"/>
      <c r="V96" s="194"/>
      <c r="W96" s="194"/>
    </row>
    <row r="97" spans="1:23" x14ac:dyDescent="0.2">
      <c r="A97" s="725"/>
      <c r="B97" s="726"/>
      <c r="C97" s="727"/>
      <c r="E97" s="361"/>
      <c r="F97" s="289"/>
      <c r="G97" s="324" t="str">
        <f t="shared" si="0"/>
        <v/>
      </c>
      <c r="H97" s="363"/>
      <c r="I97" s="361"/>
      <c r="J97" s="379"/>
      <c r="Q97" s="194"/>
      <c r="R97" s="194"/>
      <c r="S97" s="194"/>
      <c r="T97" s="194"/>
      <c r="U97" s="194"/>
      <c r="V97" s="194"/>
      <c r="W97" s="194"/>
    </row>
    <row r="98" spans="1:23" x14ac:dyDescent="0.2">
      <c r="E98" s="361"/>
      <c r="F98" s="289"/>
      <c r="G98" s="324" t="str">
        <f t="shared" si="0"/>
        <v/>
      </c>
      <c r="H98" s="363"/>
      <c r="I98" s="361"/>
      <c r="J98" s="379"/>
      <c r="Q98" s="194"/>
      <c r="R98" s="194"/>
      <c r="S98" s="194"/>
      <c r="T98" s="194"/>
      <c r="U98" s="194"/>
      <c r="V98" s="194"/>
      <c r="W98" s="194"/>
    </row>
    <row r="99" spans="1:23" x14ac:dyDescent="0.2">
      <c r="E99" s="361"/>
      <c r="F99" s="289"/>
      <c r="G99" s="324" t="str">
        <f t="shared" si="0"/>
        <v/>
      </c>
      <c r="H99" s="363"/>
      <c r="I99" s="361"/>
      <c r="J99" s="379"/>
      <c r="Q99" s="194"/>
      <c r="R99" s="194"/>
      <c r="S99" s="194"/>
      <c r="T99" s="194"/>
      <c r="U99" s="194"/>
      <c r="V99" s="194"/>
      <c r="W99" s="194"/>
    </row>
    <row r="100" spans="1:23" x14ac:dyDescent="0.2">
      <c r="E100" s="361"/>
      <c r="F100" s="289"/>
      <c r="G100" s="324" t="str">
        <f t="shared" si="0"/>
        <v/>
      </c>
      <c r="H100" s="363"/>
      <c r="I100" s="361"/>
      <c r="J100" s="379"/>
      <c r="Q100" s="194"/>
      <c r="R100" s="194"/>
      <c r="S100" s="194"/>
      <c r="T100" s="194"/>
      <c r="U100" s="194"/>
      <c r="V100" s="194"/>
      <c r="W100" s="194"/>
    </row>
    <row r="101" spans="1:23" x14ac:dyDescent="0.2">
      <c r="E101" s="361"/>
      <c r="F101" s="289"/>
      <c r="G101" s="324" t="str">
        <f t="shared" si="0"/>
        <v/>
      </c>
      <c r="H101" s="363"/>
      <c r="I101" s="361"/>
      <c r="J101" s="379"/>
      <c r="Q101" s="194"/>
      <c r="R101" s="194"/>
      <c r="S101" s="194"/>
      <c r="T101" s="194"/>
      <c r="U101" s="194"/>
      <c r="V101" s="194"/>
      <c r="W101" s="194"/>
    </row>
    <row r="102" spans="1:23" x14ac:dyDescent="0.2">
      <c r="E102" s="361"/>
      <c r="F102" s="289"/>
      <c r="G102" s="324" t="str">
        <f t="shared" si="0"/>
        <v/>
      </c>
      <c r="H102" s="363"/>
      <c r="I102" s="361"/>
      <c r="J102" s="379"/>
      <c r="Q102" s="194"/>
      <c r="R102" s="194"/>
      <c r="S102" s="194"/>
      <c r="T102" s="194"/>
      <c r="U102" s="194"/>
      <c r="V102" s="194"/>
      <c r="W102" s="194"/>
    </row>
    <row r="103" spans="1:23" x14ac:dyDescent="0.2">
      <c r="E103" s="361"/>
      <c r="F103" s="289"/>
      <c r="G103" s="324" t="str">
        <f t="shared" ref="G103:G123" si="1">IF(F103="","",F103-$C$80)</f>
        <v/>
      </c>
      <c r="H103" s="363"/>
      <c r="I103" s="361"/>
      <c r="J103" s="379"/>
      <c r="Q103" s="194"/>
      <c r="R103" s="194"/>
      <c r="S103" s="194"/>
      <c r="T103" s="194"/>
      <c r="U103" s="194"/>
      <c r="V103" s="194"/>
      <c r="W103" s="194"/>
    </row>
    <row r="104" spans="1:23" x14ac:dyDescent="0.2">
      <c r="E104" s="361"/>
      <c r="F104" s="289"/>
      <c r="G104" s="324" t="str">
        <f t="shared" si="1"/>
        <v/>
      </c>
      <c r="H104" s="363"/>
      <c r="I104" s="361"/>
      <c r="J104" s="379"/>
      <c r="Q104" s="194"/>
      <c r="R104" s="194"/>
      <c r="S104" s="194"/>
      <c r="T104" s="194"/>
      <c r="U104" s="194"/>
      <c r="V104" s="194"/>
      <c r="W104" s="194"/>
    </row>
    <row r="105" spans="1:23" x14ac:dyDescent="0.2">
      <c r="E105" s="361"/>
      <c r="F105" s="289"/>
      <c r="G105" s="324" t="str">
        <f t="shared" si="1"/>
        <v/>
      </c>
      <c r="H105" s="363"/>
      <c r="I105" s="361"/>
      <c r="J105" s="379"/>
      <c r="Q105" s="194"/>
      <c r="R105" s="194"/>
      <c r="S105" s="194"/>
      <c r="T105" s="194"/>
      <c r="U105" s="194"/>
      <c r="V105" s="194"/>
      <c r="W105" s="194"/>
    </row>
    <row r="106" spans="1:23" x14ac:dyDescent="0.2">
      <c r="E106" s="361"/>
      <c r="F106" s="289"/>
      <c r="G106" s="324" t="str">
        <f t="shared" si="1"/>
        <v/>
      </c>
      <c r="H106" s="363"/>
      <c r="I106" s="361"/>
      <c r="J106" s="379"/>
      <c r="Q106" s="194"/>
      <c r="R106" s="194"/>
      <c r="S106" s="194"/>
      <c r="T106" s="194"/>
      <c r="U106" s="194"/>
      <c r="V106" s="194"/>
      <c r="W106" s="194"/>
    </row>
    <row r="107" spans="1:23" x14ac:dyDescent="0.2">
      <c r="E107" s="361"/>
      <c r="F107" s="289"/>
      <c r="G107" s="324" t="str">
        <f t="shared" si="1"/>
        <v/>
      </c>
      <c r="H107" s="363"/>
      <c r="I107" s="361"/>
      <c r="J107" s="379"/>
      <c r="Q107" s="194"/>
      <c r="R107" s="194"/>
      <c r="S107" s="194"/>
      <c r="T107" s="194"/>
      <c r="U107" s="194"/>
      <c r="V107" s="194"/>
      <c r="W107" s="194"/>
    </row>
    <row r="108" spans="1:23" x14ac:dyDescent="0.2">
      <c r="E108" s="361"/>
      <c r="F108" s="289"/>
      <c r="G108" s="324" t="str">
        <f t="shared" si="1"/>
        <v/>
      </c>
      <c r="H108" s="363"/>
      <c r="I108" s="361"/>
      <c r="J108" s="379"/>
      <c r="Q108" s="194"/>
      <c r="R108" s="194"/>
      <c r="S108" s="194"/>
      <c r="T108" s="194"/>
      <c r="U108" s="194"/>
      <c r="V108" s="194"/>
      <c r="W108" s="194"/>
    </row>
    <row r="109" spans="1:23" x14ac:dyDescent="0.2">
      <c r="E109" s="361"/>
      <c r="F109" s="289"/>
      <c r="G109" s="324" t="str">
        <f t="shared" si="1"/>
        <v/>
      </c>
      <c r="H109" s="363"/>
      <c r="I109" s="361"/>
      <c r="J109" s="379"/>
      <c r="Q109" s="194"/>
      <c r="R109" s="194"/>
      <c r="S109" s="194"/>
      <c r="T109" s="194"/>
      <c r="U109" s="194"/>
      <c r="V109" s="194"/>
      <c r="W109" s="194"/>
    </row>
    <row r="110" spans="1:23" x14ac:dyDescent="0.2">
      <c r="E110" s="361"/>
      <c r="F110" s="289"/>
      <c r="G110" s="324" t="str">
        <f t="shared" si="1"/>
        <v/>
      </c>
      <c r="H110" s="363"/>
      <c r="I110" s="361"/>
      <c r="J110" s="379"/>
      <c r="Q110" s="194"/>
      <c r="R110" s="194"/>
      <c r="S110" s="194"/>
      <c r="T110" s="194"/>
      <c r="U110" s="194"/>
      <c r="V110" s="194"/>
      <c r="W110" s="194"/>
    </row>
    <row r="111" spans="1:23" x14ac:dyDescent="0.2">
      <c r="E111" s="361"/>
      <c r="F111" s="289"/>
      <c r="G111" s="324" t="str">
        <f t="shared" si="1"/>
        <v/>
      </c>
      <c r="H111" s="363"/>
      <c r="I111" s="361"/>
      <c r="J111" s="379"/>
      <c r="Q111" s="194"/>
      <c r="R111" s="194"/>
      <c r="S111" s="194"/>
      <c r="T111" s="194"/>
      <c r="U111" s="194"/>
      <c r="V111" s="194"/>
      <c r="W111" s="194"/>
    </row>
    <row r="112" spans="1:23" x14ac:dyDescent="0.2">
      <c r="E112" s="361"/>
      <c r="F112" s="289"/>
      <c r="G112" s="324" t="str">
        <f t="shared" si="1"/>
        <v/>
      </c>
      <c r="H112" s="363"/>
      <c r="I112" s="361"/>
      <c r="J112" s="379"/>
      <c r="Q112" s="194"/>
      <c r="R112" s="194"/>
      <c r="S112" s="194"/>
      <c r="T112" s="194"/>
      <c r="U112" s="194"/>
      <c r="V112" s="194"/>
      <c r="W112" s="194"/>
    </row>
    <row r="113" spans="1:23" x14ac:dyDescent="0.2">
      <c r="E113" s="361"/>
      <c r="F113" s="289"/>
      <c r="G113" s="324" t="str">
        <f t="shared" si="1"/>
        <v/>
      </c>
      <c r="H113" s="363"/>
      <c r="I113" s="361"/>
      <c r="J113" s="379"/>
      <c r="Q113" s="194"/>
      <c r="R113" s="194"/>
      <c r="S113" s="194"/>
      <c r="T113" s="194"/>
      <c r="U113" s="194"/>
      <c r="V113" s="194"/>
      <c r="W113" s="194"/>
    </row>
    <row r="114" spans="1:23" x14ac:dyDescent="0.2">
      <c r="E114" s="361"/>
      <c r="F114" s="289"/>
      <c r="G114" s="324" t="str">
        <f t="shared" si="1"/>
        <v/>
      </c>
      <c r="H114" s="363"/>
      <c r="I114" s="361"/>
      <c r="J114" s="379"/>
      <c r="Q114" s="194"/>
      <c r="R114" s="194"/>
      <c r="S114" s="194"/>
      <c r="T114" s="194"/>
      <c r="U114" s="194"/>
      <c r="V114" s="194"/>
      <c r="W114" s="194"/>
    </row>
    <row r="115" spans="1:23" x14ac:dyDescent="0.2">
      <c r="E115" s="361"/>
      <c r="F115" s="289"/>
      <c r="G115" s="324" t="str">
        <f t="shared" si="1"/>
        <v/>
      </c>
      <c r="H115" s="363"/>
      <c r="I115" s="361"/>
      <c r="J115" s="379"/>
      <c r="Q115" s="194"/>
      <c r="R115" s="194"/>
      <c r="S115" s="194"/>
      <c r="T115" s="194"/>
      <c r="U115" s="194"/>
      <c r="V115" s="194"/>
      <c r="W115" s="194"/>
    </row>
    <row r="116" spans="1:23" x14ac:dyDescent="0.2">
      <c r="E116" s="361"/>
      <c r="F116" s="289"/>
      <c r="G116" s="324" t="str">
        <f t="shared" si="1"/>
        <v/>
      </c>
      <c r="H116" s="363"/>
      <c r="I116" s="361"/>
      <c r="J116" s="379"/>
      <c r="Q116" s="194"/>
      <c r="R116" s="194"/>
      <c r="S116" s="194"/>
      <c r="T116" s="194"/>
      <c r="U116" s="194"/>
      <c r="V116" s="194"/>
      <c r="W116" s="194"/>
    </row>
    <row r="117" spans="1:23" x14ac:dyDescent="0.2">
      <c r="E117" s="361"/>
      <c r="F117" s="289"/>
      <c r="G117" s="324" t="str">
        <f t="shared" si="1"/>
        <v/>
      </c>
      <c r="H117" s="363"/>
      <c r="I117" s="361"/>
      <c r="J117" s="379"/>
      <c r="Q117" s="194"/>
      <c r="R117" s="194"/>
      <c r="S117" s="194"/>
      <c r="T117" s="194"/>
      <c r="U117" s="194"/>
      <c r="V117" s="194"/>
      <c r="W117" s="194"/>
    </row>
    <row r="118" spans="1:23" x14ac:dyDescent="0.2">
      <c r="E118" s="361"/>
      <c r="F118" s="289"/>
      <c r="G118" s="324" t="str">
        <f t="shared" si="1"/>
        <v/>
      </c>
      <c r="H118" s="363"/>
      <c r="I118" s="361"/>
      <c r="J118" s="379"/>
      <c r="Q118" s="194"/>
      <c r="R118" s="194"/>
      <c r="S118" s="194"/>
      <c r="T118" s="194"/>
      <c r="U118" s="194"/>
      <c r="V118" s="194"/>
      <c r="W118" s="194"/>
    </row>
    <row r="119" spans="1:23" x14ac:dyDescent="0.2">
      <c r="E119" s="361"/>
      <c r="F119" s="289"/>
      <c r="G119" s="324" t="str">
        <f t="shared" si="1"/>
        <v/>
      </c>
      <c r="H119" s="363"/>
      <c r="I119" s="361"/>
      <c r="J119" s="379"/>
      <c r="Q119" s="194"/>
      <c r="R119" s="194"/>
      <c r="S119" s="194"/>
      <c r="T119" s="194"/>
      <c r="U119" s="194"/>
      <c r="V119" s="194"/>
      <c r="W119" s="194"/>
    </row>
    <row r="120" spans="1:23" x14ac:dyDescent="0.2">
      <c r="E120" s="361"/>
      <c r="F120" s="289"/>
      <c r="G120" s="324" t="str">
        <f t="shared" si="1"/>
        <v/>
      </c>
      <c r="H120" s="363"/>
      <c r="I120" s="361"/>
      <c r="J120" s="379"/>
      <c r="Q120" s="194"/>
      <c r="R120" s="194"/>
      <c r="S120" s="194"/>
      <c r="T120" s="194"/>
      <c r="U120" s="194"/>
      <c r="V120" s="194"/>
      <c r="W120" s="194"/>
    </row>
    <row r="121" spans="1:23" x14ac:dyDescent="0.2">
      <c r="E121" s="361"/>
      <c r="F121" s="289"/>
      <c r="G121" s="324" t="str">
        <f t="shared" si="1"/>
        <v/>
      </c>
      <c r="H121" s="363"/>
      <c r="I121" s="361"/>
      <c r="J121" s="379"/>
      <c r="Q121" s="194"/>
      <c r="R121" s="194"/>
      <c r="S121" s="194"/>
      <c r="T121" s="194"/>
      <c r="U121" s="194"/>
      <c r="V121" s="194"/>
      <c r="W121" s="194"/>
    </row>
    <row r="122" spans="1:23" x14ac:dyDescent="0.2">
      <c r="E122" s="361"/>
      <c r="F122" s="289"/>
      <c r="G122" s="324" t="str">
        <f t="shared" si="1"/>
        <v/>
      </c>
      <c r="H122" s="363"/>
      <c r="I122" s="361"/>
      <c r="J122" s="379"/>
      <c r="Q122" s="194"/>
      <c r="R122" s="194"/>
      <c r="S122" s="194"/>
      <c r="T122" s="194"/>
      <c r="U122" s="194"/>
      <c r="V122" s="194"/>
      <c r="W122" s="194"/>
    </row>
    <row r="123" spans="1:23" x14ac:dyDescent="0.2">
      <c r="E123" s="372" t="s">
        <v>269</v>
      </c>
      <c r="F123" s="289"/>
      <c r="G123" s="324" t="str">
        <f t="shared" si="1"/>
        <v/>
      </c>
      <c r="H123" s="363"/>
      <c r="I123" s="361"/>
      <c r="J123" s="379"/>
      <c r="Q123" s="194"/>
      <c r="R123" s="194"/>
      <c r="S123" s="194"/>
      <c r="T123" s="194"/>
      <c r="U123" s="194"/>
      <c r="V123" s="194"/>
      <c r="W123" s="194"/>
    </row>
    <row r="124" spans="1:23" x14ac:dyDescent="0.2">
      <c r="E124" s="194" t="s">
        <v>764</v>
      </c>
      <c r="J124" s="298"/>
      <c r="K124" s="298"/>
      <c r="L124" s="298"/>
      <c r="M124" s="298"/>
      <c r="N124" s="298"/>
      <c r="O124" s="298"/>
      <c r="P124" s="298"/>
      <c r="Q124" s="194"/>
      <c r="R124" s="194"/>
      <c r="S124" s="194"/>
      <c r="T124" s="194"/>
      <c r="U124" s="194"/>
      <c r="V124" s="194"/>
      <c r="W124" s="194"/>
    </row>
    <row r="125" spans="1:23" x14ac:dyDescent="0.2">
      <c r="A125" s="233" t="s">
        <v>792</v>
      </c>
      <c r="K125" s="298"/>
      <c r="L125" s="298"/>
      <c r="M125" s="298"/>
      <c r="N125" s="298"/>
      <c r="O125" s="298"/>
      <c r="P125" s="298"/>
      <c r="Q125" s="194"/>
      <c r="R125" s="194"/>
      <c r="S125" s="194"/>
      <c r="T125" s="194"/>
      <c r="U125" s="194"/>
      <c r="V125" s="194"/>
      <c r="W125" s="194"/>
    </row>
    <row r="126" spans="1:23" x14ac:dyDescent="0.2">
      <c r="A126" s="233" t="s">
        <v>771</v>
      </c>
      <c r="K126" s="298"/>
      <c r="L126" s="298"/>
      <c r="M126" s="298"/>
      <c r="N126" s="298"/>
      <c r="O126" s="298"/>
      <c r="P126" s="298"/>
      <c r="Q126" s="194"/>
      <c r="R126" s="194"/>
      <c r="S126" s="194"/>
      <c r="T126" s="194"/>
      <c r="U126" s="194"/>
      <c r="V126" s="194"/>
      <c r="W126" s="194"/>
    </row>
    <row r="127" spans="1:23" x14ac:dyDescent="0.2">
      <c r="K127" s="298"/>
      <c r="L127" s="298"/>
      <c r="M127" s="298"/>
      <c r="N127" s="298"/>
      <c r="O127" s="298"/>
      <c r="P127" s="298"/>
      <c r="Q127" s="194"/>
      <c r="R127" s="194"/>
      <c r="S127" s="194"/>
      <c r="T127" s="194"/>
      <c r="U127" s="194"/>
      <c r="V127" s="194"/>
      <c r="W127" s="194"/>
    </row>
    <row r="128" spans="1:23" x14ac:dyDescent="0.2">
      <c r="A128" s="194" t="s">
        <v>791</v>
      </c>
      <c r="C128" s="329"/>
      <c r="D128" s="298"/>
      <c r="E128" s="298"/>
      <c r="F128" s="298"/>
      <c r="J128" s="298"/>
      <c r="K128" s="298"/>
      <c r="L128" s="298"/>
      <c r="M128" s="298"/>
      <c r="N128" s="298"/>
      <c r="O128" s="298"/>
      <c r="P128" s="298"/>
      <c r="Q128" s="194"/>
      <c r="R128" s="194"/>
      <c r="S128" s="194"/>
      <c r="T128" s="194"/>
      <c r="U128" s="194"/>
      <c r="V128" s="194"/>
      <c r="W128" s="194"/>
    </row>
    <row r="129" spans="1:23" x14ac:dyDescent="0.2">
      <c r="C129" s="298"/>
      <c r="J129" s="298"/>
      <c r="K129" s="298"/>
      <c r="L129" s="298"/>
      <c r="M129" s="298"/>
      <c r="N129" s="298"/>
      <c r="O129" s="298"/>
      <c r="P129" s="298"/>
      <c r="Q129" s="194"/>
      <c r="R129" s="194"/>
      <c r="S129" s="194"/>
      <c r="T129" s="194"/>
      <c r="U129" s="194"/>
      <c r="V129" s="194"/>
      <c r="W129" s="194"/>
    </row>
    <row r="130" spans="1:23" x14ac:dyDescent="0.2">
      <c r="A130" s="728" t="s">
        <v>786</v>
      </c>
      <c r="B130" s="828"/>
      <c r="C130" s="828"/>
      <c r="E130" s="728" t="s">
        <v>785</v>
      </c>
      <c r="F130" s="728"/>
      <c r="G130" s="728"/>
      <c r="H130" s="728"/>
      <c r="I130" s="728"/>
      <c r="J130" s="728"/>
      <c r="K130" s="298"/>
      <c r="L130" s="298"/>
      <c r="M130" s="298"/>
      <c r="N130" s="298"/>
      <c r="O130" s="298"/>
      <c r="P130" s="298"/>
      <c r="Q130" s="194"/>
      <c r="R130" s="194"/>
      <c r="S130" s="194"/>
      <c r="T130" s="194"/>
      <c r="U130" s="194"/>
      <c r="V130" s="194"/>
      <c r="W130" s="194"/>
    </row>
    <row r="131" spans="1:23" ht="12.75" customHeight="1" x14ac:dyDescent="0.2">
      <c r="A131" s="348"/>
      <c r="B131" s="295" t="s">
        <v>765</v>
      </c>
      <c r="C131" s="372"/>
      <c r="E131" s="784" t="s">
        <v>763</v>
      </c>
      <c r="F131" s="767" t="s">
        <v>330</v>
      </c>
      <c r="G131" s="767" t="s">
        <v>664</v>
      </c>
      <c r="H131" s="784" t="s">
        <v>929</v>
      </c>
      <c r="I131" s="784" t="s">
        <v>715</v>
      </c>
      <c r="J131" s="827" t="s">
        <v>266</v>
      </c>
      <c r="K131" s="298"/>
      <c r="L131" s="298"/>
      <c r="M131" s="298"/>
      <c r="N131" s="298"/>
      <c r="O131" s="298"/>
      <c r="P131" s="298"/>
      <c r="Q131" s="194"/>
      <c r="R131" s="194"/>
      <c r="S131" s="194"/>
      <c r="T131" s="194"/>
      <c r="U131" s="194"/>
      <c r="V131" s="194"/>
      <c r="W131" s="194"/>
    </row>
    <row r="132" spans="1:23" x14ac:dyDescent="0.2">
      <c r="A132" s="370"/>
      <c r="B132" s="295" t="s">
        <v>776</v>
      </c>
      <c r="C132" s="372"/>
      <c r="E132" s="784"/>
      <c r="F132" s="767"/>
      <c r="G132" s="767"/>
      <c r="H132" s="827"/>
      <c r="I132" s="827"/>
      <c r="J132" s="827"/>
      <c r="K132" s="298"/>
      <c r="L132" s="298"/>
      <c r="M132" s="298"/>
      <c r="N132" s="298"/>
      <c r="O132" s="298"/>
      <c r="P132" s="298"/>
      <c r="Q132" s="194"/>
      <c r="R132" s="194"/>
      <c r="S132" s="194"/>
      <c r="T132" s="194"/>
      <c r="U132" s="194"/>
      <c r="V132" s="194"/>
      <c r="W132" s="194"/>
    </row>
    <row r="133" spans="1:23" x14ac:dyDescent="0.2">
      <c r="A133" s="348"/>
      <c r="B133" s="376" t="s">
        <v>655</v>
      </c>
      <c r="C133" s="362"/>
      <c r="E133" s="361"/>
      <c r="F133" s="289"/>
      <c r="G133" s="325" t="str">
        <f>IF(F133="","",F133-$C$142)</f>
        <v/>
      </c>
      <c r="H133" s="363"/>
      <c r="I133" s="361"/>
      <c r="J133" s="379"/>
      <c r="K133" s="298"/>
      <c r="L133" s="298"/>
      <c r="M133" s="298"/>
      <c r="N133" s="298"/>
      <c r="O133" s="298"/>
      <c r="P133" s="298"/>
      <c r="Q133" s="194"/>
      <c r="R133" s="194"/>
      <c r="S133" s="194"/>
      <c r="T133" s="194"/>
      <c r="U133" s="194"/>
      <c r="V133" s="194"/>
      <c r="W133" s="194"/>
    </row>
    <row r="134" spans="1:23" x14ac:dyDescent="0.2">
      <c r="A134" s="300"/>
      <c r="B134" s="295" t="s">
        <v>656</v>
      </c>
      <c r="C134" s="362"/>
      <c r="E134" s="361"/>
      <c r="F134" s="289"/>
      <c r="G134" s="324" t="str">
        <f>IF(F134="","",F134-$C$142)</f>
        <v/>
      </c>
      <c r="H134" s="363"/>
      <c r="I134" s="361"/>
      <c r="J134" s="379"/>
      <c r="K134" s="298"/>
      <c r="L134" s="298"/>
      <c r="M134" s="298"/>
      <c r="N134" s="298"/>
      <c r="O134" s="298"/>
      <c r="P134" s="298"/>
      <c r="Q134" s="194"/>
      <c r="R134" s="194"/>
      <c r="S134" s="194"/>
      <c r="T134" s="194"/>
      <c r="U134" s="194"/>
      <c r="V134" s="194"/>
      <c r="W134" s="194"/>
    </row>
    <row r="135" spans="1:23" x14ac:dyDescent="0.2">
      <c r="A135" s="300"/>
      <c r="B135" s="374" t="s">
        <v>245</v>
      </c>
      <c r="C135" s="362"/>
      <c r="E135" s="361"/>
      <c r="F135" s="289"/>
      <c r="G135" s="324" t="str">
        <f t="shared" ref="G135:G185" si="2">IF(F135="","",F135-$C$142)</f>
        <v/>
      </c>
      <c r="H135" s="363"/>
      <c r="I135" s="361"/>
      <c r="J135" s="379"/>
      <c r="K135" s="298"/>
      <c r="L135" s="298"/>
      <c r="M135" s="298"/>
      <c r="N135" s="298"/>
      <c r="O135" s="298"/>
      <c r="P135" s="298"/>
      <c r="Q135" s="194"/>
      <c r="R135" s="194"/>
      <c r="S135" s="194"/>
      <c r="T135" s="194"/>
      <c r="U135" s="194"/>
      <c r="V135" s="194"/>
      <c r="W135" s="194"/>
    </row>
    <row r="136" spans="1:23" x14ac:dyDescent="0.2">
      <c r="A136" s="300"/>
      <c r="B136" s="374" t="s">
        <v>248</v>
      </c>
      <c r="C136" s="362"/>
      <c r="E136" s="361"/>
      <c r="F136" s="289"/>
      <c r="G136" s="324" t="str">
        <f t="shared" si="2"/>
        <v/>
      </c>
      <c r="H136" s="363"/>
      <c r="I136" s="361"/>
      <c r="J136" s="379"/>
      <c r="K136" s="298"/>
      <c r="L136" s="298"/>
      <c r="M136" s="298"/>
      <c r="N136" s="298"/>
      <c r="O136" s="298"/>
      <c r="P136" s="298"/>
      <c r="Q136" s="194"/>
      <c r="R136" s="194"/>
      <c r="S136" s="194"/>
      <c r="T136" s="194"/>
      <c r="U136" s="194"/>
      <c r="V136" s="194"/>
      <c r="W136" s="194"/>
    </row>
    <row r="137" spans="1:23" x14ac:dyDescent="0.2">
      <c r="A137" s="300"/>
      <c r="B137" s="374" t="s">
        <v>689</v>
      </c>
      <c r="C137" s="260"/>
      <c r="E137" s="361"/>
      <c r="F137" s="289"/>
      <c r="G137" s="324" t="str">
        <f t="shared" si="2"/>
        <v/>
      </c>
      <c r="H137" s="363"/>
      <c r="I137" s="361"/>
      <c r="J137" s="379"/>
      <c r="K137" s="298"/>
      <c r="L137" s="298"/>
      <c r="M137" s="298"/>
      <c r="N137" s="298"/>
      <c r="O137" s="298"/>
      <c r="P137" s="298"/>
      <c r="Q137" s="194"/>
      <c r="R137" s="194"/>
      <c r="S137" s="194"/>
      <c r="T137" s="194"/>
      <c r="U137" s="194"/>
      <c r="V137" s="194"/>
      <c r="W137" s="194"/>
    </row>
    <row r="138" spans="1:23" x14ac:dyDescent="0.2">
      <c r="A138" s="370"/>
      <c r="B138" s="377" t="s">
        <v>690</v>
      </c>
      <c r="C138" s="261"/>
      <c r="E138" s="361"/>
      <c r="F138" s="289"/>
      <c r="G138" s="324" t="str">
        <f t="shared" si="2"/>
        <v/>
      </c>
      <c r="H138" s="363"/>
      <c r="I138" s="361"/>
      <c r="J138" s="379"/>
      <c r="K138" s="298"/>
      <c r="L138" s="298"/>
      <c r="M138" s="298"/>
      <c r="N138" s="298"/>
      <c r="O138" s="298"/>
      <c r="P138" s="298"/>
      <c r="Q138" s="194"/>
      <c r="R138" s="194"/>
      <c r="S138" s="194"/>
      <c r="T138" s="194"/>
      <c r="U138" s="194"/>
      <c r="V138" s="194"/>
      <c r="W138" s="194"/>
    </row>
    <row r="139" spans="1:23" x14ac:dyDescent="0.2">
      <c r="A139" s="348"/>
      <c r="B139" s="376" t="s">
        <v>787</v>
      </c>
      <c r="C139" s="372"/>
      <c r="E139" s="361"/>
      <c r="F139" s="289"/>
      <c r="G139" s="324" t="str">
        <f t="shared" si="2"/>
        <v/>
      </c>
      <c r="H139" s="363"/>
      <c r="I139" s="361"/>
      <c r="J139" s="379"/>
      <c r="K139" s="298"/>
      <c r="L139" s="298"/>
      <c r="M139" s="298"/>
      <c r="N139" s="298"/>
      <c r="O139" s="298"/>
      <c r="P139" s="298"/>
      <c r="Q139" s="194"/>
      <c r="R139" s="194"/>
      <c r="S139" s="194"/>
      <c r="T139" s="194"/>
      <c r="U139" s="194"/>
      <c r="V139" s="194"/>
      <c r="W139" s="194"/>
    </row>
    <row r="140" spans="1:23" x14ac:dyDescent="0.2">
      <c r="A140" s="300"/>
      <c r="B140" s="295" t="s">
        <v>783</v>
      </c>
      <c r="C140" s="372"/>
      <c r="E140" s="361"/>
      <c r="F140" s="289"/>
      <c r="G140" s="324" t="str">
        <f t="shared" si="2"/>
        <v/>
      </c>
      <c r="H140" s="363"/>
      <c r="I140" s="361"/>
      <c r="J140" s="379"/>
      <c r="K140" s="298"/>
      <c r="L140" s="298"/>
      <c r="M140" s="298"/>
      <c r="N140" s="298"/>
      <c r="O140" s="298"/>
      <c r="P140" s="298"/>
      <c r="Q140" s="194"/>
      <c r="R140" s="194"/>
      <c r="S140" s="194"/>
      <c r="T140" s="194"/>
      <c r="U140" s="194"/>
      <c r="V140" s="194"/>
      <c r="W140" s="194"/>
    </row>
    <row r="141" spans="1:23" x14ac:dyDescent="0.2">
      <c r="A141" s="370"/>
      <c r="B141" s="375" t="s">
        <v>784</v>
      </c>
      <c r="C141" s="372"/>
      <c r="E141" s="361"/>
      <c r="F141" s="289"/>
      <c r="G141" s="324" t="str">
        <f t="shared" si="2"/>
        <v/>
      </c>
      <c r="H141" s="363"/>
      <c r="I141" s="361"/>
      <c r="J141" s="379"/>
      <c r="K141" s="298"/>
      <c r="L141" s="298"/>
      <c r="M141" s="298"/>
      <c r="N141" s="298"/>
      <c r="O141" s="298"/>
      <c r="P141" s="298"/>
      <c r="Q141" s="194"/>
      <c r="R141" s="194"/>
      <c r="S141" s="194"/>
      <c r="T141" s="194"/>
      <c r="U141" s="194"/>
      <c r="V141" s="194"/>
      <c r="W141" s="194"/>
    </row>
    <row r="142" spans="1:23" ht="15.75" x14ac:dyDescent="0.2">
      <c r="A142" s="300"/>
      <c r="B142" s="295" t="s">
        <v>701</v>
      </c>
      <c r="C142" s="378" t="str">
        <f>IF(C148="","",AVERAGE(C143:C148))</f>
        <v/>
      </c>
      <c r="E142" s="361"/>
      <c r="F142" s="289"/>
      <c r="G142" s="324" t="str">
        <f t="shared" si="2"/>
        <v/>
      </c>
      <c r="H142" s="363"/>
      <c r="I142" s="361"/>
      <c r="J142" s="379"/>
      <c r="K142" s="298"/>
      <c r="L142" s="298"/>
      <c r="M142" s="298"/>
      <c r="N142" s="298"/>
      <c r="O142" s="298"/>
      <c r="P142" s="298"/>
      <c r="Q142" s="194"/>
      <c r="R142" s="194"/>
      <c r="S142" s="194"/>
      <c r="T142" s="194"/>
      <c r="U142" s="194"/>
      <c r="V142" s="194"/>
      <c r="W142" s="194"/>
    </row>
    <row r="143" spans="1:23" x14ac:dyDescent="0.2">
      <c r="A143" s="300"/>
      <c r="B143" s="295">
        <v>1</v>
      </c>
      <c r="C143" s="263"/>
      <c r="E143" s="361"/>
      <c r="F143" s="289"/>
      <c r="G143" s="324" t="str">
        <f t="shared" si="2"/>
        <v/>
      </c>
      <c r="H143" s="363"/>
      <c r="I143" s="361"/>
      <c r="J143" s="379"/>
      <c r="K143" s="298"/>
      <c r="L143" s="298"/>
      <c r="M143" s="298"/>
      <c r="N143" s="298"/>
      <c r="O143" s="298"/>
      <c r="P143" s="298"/>
      <c r="Q143" s="194"/>
      <c r="R143" s="194"/>
      <c r="S143" s="194"/>
      <c r="T143" s="194"/>
      <c r="U143" s="194"/>
      <c r="V143" s="194"/>
      <c r="W143" s="194"/>
    </row>
    <row r="144" spans="1:23" x14ac:dyDescent="0.2">
      <c r="A144" s="300"/>
      <c r="B144" s="295">
        <v>2</v>
      </c>
      <c r="C144" s="293"/>
      <c r="E144" s="361"/>
      <c r="F144" s="289"/>
      <c r="G144" s="324" t="str">
        <f t="shared" si="2"/>
        <v/>
      </c>
      <c r="H144" s="363"/>
      <c r="I144" s="361"/>
      <c r="J144" s="379"/>
      <c r="K144" s="298"/>
      <c r="L144" s="298"/>
      <c r="M144" s="298"/>
      <c r="N144" s="298"/>
      <c r="O144" s="298"/>
      <c r="P144" s="298"/>
      <c r="Q144" s="194"/>
      <c r="R144" s="194"/>
      <c r="S144" s="194"/>
      <c r="T144" s="194"/>
      <c r="U144" s="194"/>
      <c r="V144" s="194"/>
      <c r="W144" s="194"/>
    </row>
    <row r="145" spans="1:25" x14ac:dyDescent="0.2">
      <c r="A145" s="300"/>
      <c r="B145" s="295">
        <v>3</v>
      </c>
      <c r="C145" s="293"/>
      <c r="E145" s="361"/>
      <c r="F145" s="289"/>
      <c r="G145" s="324" t="str">
        <f t="shared" si="2"/>
        <v/>
      </c>
      <c r="H145" s="363"/>
      <c r="I145" s="361"/>
      <c r="J145" s="379"/>
      <c r="K145" s="298"/>
      <c r="L145" s="298"/>
      <c r="M145" s="298"/>
      <c r="N145" s="298"/>
      <c r="O145" s="298"/>
      <c r="P145" s="298"/>
      <c r="Q145" s="194"/>
      <c r="R145" s="194"/>
      <c r="S145" s="194"/>
      <c r="T145" s="194"/>
      <c r="U145" s="194"/>
      <c r="V145" s="194"/>
      <c r="W145" s="194"/>
    </row>
    <row r="146" spans="1:25" x14ac:dyDescent="0.2">
      <c r="A146" s="300"/>
      <c r="B146" s="295">
        <v>4</v>
      </c>
      <c r="C146" s="293"/>
      <c r="E146" s="361"/>
      <c r="F146" s="289"/>
      <c r="G146" s="324" t="str">
        <f t="shared" si="2"/>
        <v/>
      </c>
      <c r="H146" s="363"/>
      <c r="I146" s="361"/>
      <c r="J146" s="379"/>
      <c r="K146" s="298"/>
      <c r="L146" s="298"/>
      <c r="M146" s="298"/>
      <c r="N146" s="298"/>
      <c r="O146" s="298"/>
      <c r="P146" s="298"/>
      <c r="Q146" s="194"/>
      <c r="R146" s="194"/>
      <c r="S146" s="194"/>
      <c r="T146" s="194"/>
      <c r="U146" s="194"/>
      <c r="V146" s="194"/>
      <c r="W146" s="194"/>
    </row>
    <row r="147" spans="1:25" x14ac:dyDescent="0.2">
      <c r="A147" s="300"/>
      <c r="B147" s="295">
        <v>5</v>
      </c>
      <c r="C147" s="263"/>
      <c r="E147" s="361"/>
      <c r="F147" s="289"/>
      <c r="G147" s="324" t="str">
        <f t="shared" si="2"/>
        <v/>
      </c>
      <c r="H147" s="363"/>
      <c r="I147" s="361"/>
      <c r="J147" s="379"/>
      <c r="K147" s="298"/>
      <c r="L147" s="298"/>
      <c r="M147" s="298"/>
      <c r="N147" s="298"/>
      <c r="O147" s="298"/>
      <c r="P147" s="298"/>
      <c r="Q147" s="194"/>
      <c r="R147" s="194"/>
      <c r="S147" s="194"/>
      <c r="T147" s="194"/>
      <c r="U147" s="194"/>
      <c r="V147" s="194"/>
      <c r="W147" s="194"/>
    </row>
    <row r="148" spans="1:25" x14ac:dyDescent="0.2">
      <c r="A148" s="370"/>
      <c r="B148" s="375">
        <v>6</v>
      </c>
      <c r="C148" s="263"/>
      <c r="E148" s="361"/>
      <c r="F148" s="289"/>
      <c r="G148" s="324" t="str">
        <f t="shared" si="2"/>
        <v/>
      </c>
      <c r="H148" s="363"/>
      <c r="I148" s="361"/>
      <c r="J148" s="379"/>
      <c r="K148" s="298"/>
      <c r="L148" s="298"/>
      <c r="M148" s="298"/>
      <c r="N148" s="298"/>
      <c r="O148" s="298"/>
      <c r="P148" s="298"/>
      <c r="Q148" s="194"/>
      <c r="R148" s="194"/>
      <c r="S148" s="194"/>
      <c r="T148" s="194"/>
      <c r="U148" s="194"/>
      <c r="V148" s="194"/>
      <c r="W148" s="194"/>
    </row>
    <row r="149" spans="1:25" x14ac:dyDescent="0.2">
      <c r="A149" s="194" t="s">
        <v>788</v>
      </c>
      <c r="B149" s="234"/>
      <c r="E149" s="361"/>
      <c r="F149" s="289"/>
      <c r="G149" s="324" t="str">
        <f t="shared" si="2"/>
        <v/>
      </c>
      <c r="H149" s="363"/>
      <c r="I149" s="361"/>
      <c r="J149" s="379"/>
      <c r="K149" s="298"/>
      <c r="L149" s="298"/>
      <c r="M149" s="298"/>
      <c r="N149" s="298"/>
      <c r="O149" s="298"/>
      <c r="P149" s="298"/>
      <c r="Q149" s="194"/>
      <c r="R149" s="194"/>
      <c r="S149" s="194"/>
      <c r="T149" s="194"/>
      <c r="U149" s="194"/>
      <c r="V149" s="194"/>
      <c r="W149" s="194"/>
    </row>
    <row r="150" spans="1:25" x14ac:dyDescent="0.2">
      <c r="A150" s="194" t="s">
        <v>789</v>
      </c>
      <c r="E150" s="361"/>
      <c r="F150" s="289"/>
      <c r="G150" s="324" t="str">
        <f t="shared" si="2"/>
        <v/>
      </c>
      <c r="H150" s="363"/>
      <c r="I150" s="361"/>
      <c r="J150" s="379"/>
      <c r="K150" s="298"/>
      <c r="L150" s="298"/>
      <c r="M150" s="298"/>
      <c r="N150" s="298"/>
      <c r="O150" s="298"/>
      <c r="P150" s="298"/>
      <c r="Q150" s="194"/>
      <c r="R150" s="194"/>
      <c r="S150" s="194"/>
      <c r="T150" s="194"/>
      <c r="U150" s="194"/>
      <c r="V150" s="194"/>
      <c r="W150" s="194"/>
    </row>
    <row r="151" spans="1:25" x14ac:dyDescent="0.2">
      <c r="A151" s="194" t="s">
        <v>790</v>
      </c>
      <c r="E151" s="361"/>
      <c r="F151" s="289"/>
      <c r="G151" s="324" t="str">
        <f t="shared" si="2"/>
        <v/>
      </c>
      <c r="H151" s="363"/>
      <c r="I151" s="361"/>
      <c r="J151" s="379"/>
      <c r="K151" s="298"/>
      <c r="L151" s="298"/>
      <c r="M151" s="298"/>
      <c r="N151" s="298"/>
      <c r="O151" s="298"/>
      <c r="P151" s="298"/>
      <c r="Q151" s="194"/>
      <c r="R151" s="194"/>
      <c r="S151" s="194"/>
      <c r="T151" s="194"/>
      <c r="U151" s="194"/>
      <c r="V151" s="194"/>
      <c r="W151" s="194"/>
    </row>
    <row r="152" spans="1:25" x14ac:dyDescent="0.2">
      <c r="E152" s="361"/>
      <c r="F152" s="289"/>
      <c r="G152" s="324" t="str">
        <f t="shared" si="2"/>
        <v/>
      </c>
      <c r="H152" s="363"/>
      <c r="I152" s="361"/>
      <c r="J152" s="379"/>
      <c r="K152" s="298"/>
      <c r="L152" s="298"/>
      <c r="M152" s="298"/>
      <c r="N152" s="298"/>
      <c r="O152" s="298"/>
      <c r="P152" s="298"/>
      <c r="Q152" s="194"/>
      <c r="R152" s="194"/>
      <c r="S152" s="194"/>
      <c r="T152" s="194"/>
      <c r="U152" s="194"/>
      <c r="V152" s="194"/>
      <c r="W152" s="194"/>
    </row>
    <row r="153" spans="1:25" x14ac:dyDescent="0.2">
      <c r="A153" s="194" t="s">
        <v>378</v>
      </c>
      <c r="E153" s="361"/>
      <c r="F153" s="289"/>
      <c r="G153" s="324" t="str">
        <f t="shared" si="2"/>
        <v/>
      </c>
      <c r="H153" s="363"/>
      <c r="I153" s="361"/>
      <c r="J153" s="379"/>
      <c r="K153" s="298"/>
      <c r="L153" s="298"/>
      <c r="M153" s="298"/>
      <c r="N153" s="298"/>
      <c r="O153" s="298"/>
      <c r="P153" s="298"/>
      <c r="Q153" s="194"/>
      <c r="R153" s="194"/>
      <c r="S153" s="194"/>
      <c r="T153" s="194"/>
      <c r="U153" s="194"/>
      <c r="V153" s="194"/>
      <c r="W153" s="194"/>
    </row>
    <row r="154" spans="1:25" x14ac:dyDescent="0.2">
      <c r="A154" s="719"/>
      <c r="B154" s="720"/>
      <c r="C154" s="721"/>
      <c r="E154" s="361"/>
      <c r="F154" s="289"/>
      <c r="G154" s="324" t="str">
        <f t="shared" si="2"/>
        <v/>
      </c>
      <c r="H154" s="363"/>
      <c r="I154" s="361"/>
      <c r="J154" s="379"/>
      <c r="K154" s="298"/>
      <c r="L154" s="298"/>
      <c r="M154" s="298"/>
      <c r="N154" s="298"/>
      <c r="O154" s="298"/>
      <c r="P154" s="298"/>
      <c r="Q154" s="194"/>
      <c r="R154" s="194"/>
      <c r="S154" s="194"/>
      <c r="T154" s="194"/>
      <c r="U154" s="194"/>
      <c r="V154" s="194"/>
      <c r="W154" s="194"/>
    </row>
    <row r="155" spans="1:25" x14ac:dyDescent="0.2">
      <c r="A155" s="722"/>
      <c r="B155" s="723"/>
      <c r="C155" s="724"/>
      <c r="E155" s="361"/>
      <c r="F155" s="289"/>
      <c r="G155" s="324" t="str">
        <f t="shared" si="2"/>
        <v/>
      </c>
      <c r="H155" s="363"/>
      <c r="I155" s="361"/>
      <c r="J155" s="379"/>
      <c r="K155" s="298"/>
      <c r="L155" s="298"/>
      <c r="M155" s="298"/>
      <c r="N155" s="298"/>
      <c r="O155" s="298"/>
      <c r="P155" s="298"/>
      <c r="Q155" s="194"/>
      <c r="R155" s="194"/>
      <c r="S155" s="194"/>
      <c r="T155" s="194"/>
      <c r="U155" s="194"/>
      <c r="V155" s="194"/>
      <c r="W155" s="194"/>
    </row>
    <row r="156" spans="1:25" x14ac:dyDescent="0.2">
      <c r="A156" s="722"/>
      <c r="B156" s="723"/>
      <c r="C156" s="724"/>
      <c r="E156" s="361"/>
      <c r="F156" s="289"/>
      <c r="G156" s="324" t="str">
        <f t="shared" si="2"/>
        <v/>
      </c>
      <c r="H156" s="363"/>
      <c r="I156" s="361"/>
      <c r="J156" s="379"/>
      <c r="K156" s="298"/>
      <c r="L156" s="298"/>
      <c r="M156" s="298"/>
      <c r="N156" s="298"/>
      <c r="O156" s="298"/>
      <c r="P156" s="298"/>
      <c r="Q156" s="194"/>
      <c r="R156" s="194"/>
      <c r="S156" s="194"/>
      <c r="T156" s="194"/>
      <c r="U156" s="194"/>
      <c r="V156" s="194"/>
      <c r="W156" s="194"/>
    </row>
    <row r="157" spans="1:25" s="298" customFormat="1" x14ac:dyDescent="0.2">
      <c r="A157" s="722"/>
      <c r="B157" s="723"/>
      <c r="C157" s="724"/>
      <c r="D157" s="194"/>
      <c r="E157" s="361"/>
      <c r="F157" s="289"/>
      <c r="G157" s="324" t="str">
        <f t="shared" si="2"/>
        <v/>
      </c>
      <c r="H157" s="363"/>
      <c r="I157" s="361"/>
      <c r="J157" s="379"/>
      <c r="Q157" s="194"/>
      <c r="R157" s="194"/>
      <c r="S157" s="194"/>
      <c r="T157" s="194"/>
      <c r="U157" s="194"/>
      <c r="V157" s="194"/>
      <c r="W157" s="194"/>
      <c r="X157" s="194"/>
      <c r="Y157" s="194"/>
    </row>
    <row r="158" spans="1:25" x14ac:dyDescent="0.2">
      <c r="A158" s="722"/>
      <c r="B158" s="723"/>
      <c r="C158" s="724"/>
      <c r="E158" s="361"/>
      <c r="F158" s="289"/>
      <c r="G158" s="324" t="str">
        <f t="shared" si="2"/>
        <v/>
      </c>
      <c r="H158" s="363"/>
      <c r="I158" s="361"/>
      <c r="J158" s="379"/>
      <c r="K158" s="298"/>
      <c r="L158" s="298"/>
      <c r="M158" s="298"/>
      <c r="N158" s="298"/>
      <c r="O158" s="298"/>
      <c r="P158" s="298"/>
      <c r="Q158" s="194"/>
      <c r="R158" s="194"/>
      <c r="S158" s="194"/>
      <c r="T158" s="194"/>
      <c r="U158" s="194"/>
      <c r="V158" s="194"/>
      <c r="W158" s="194"/>
    </row>
    <row r="159" spans="1:25" x14ac:dyDescent="0.2">
      <c r="A159" s="725"/>
      <c r="B159" s="726"/>
      <c r="C159" s="727"/>
      <c r="E159" s="361"/>
      <c r="F159" s="289"/>
      <c r="G159" s="324" t="str">
        <f t="shared" si="2"/>
        <v/>
      </c>
      <c r="H159" s="363"/>
      <c r="I159" s="361"/>
      <c r="J159" s="379"/>
      <c r="K159" s="298"/>
      <c r="L159" s="298"/>
      <c r="M159" s="298"/>
      <c r="N159" s="298"/>
      <c r="O159" s="298"/>
      <c r="P159" s="298"/>
      <c r="Q159" s="194"/>
      <c r="R159" s="194"/>
      <c r="S159" s="194"/>
      <c r="T159" s="194"/>
      <c r="U159" s="194"/>
      <c r="V159" s="194"/>
      <c r="W159" s="194"/>
    </row>
    <row r="160" spans="1:25" x14ac:dyDescent="0.2">
      <c r="E160" s="361"/>
      <c r="F160" s="289"/>
      <c r="G160" s="324" t="str">
        <f t="shared" si="2"/>
        <v/>
      </c>
      <c r="H160" s="363"/>
      <c r="I160" s="361"/>
      <c r="J160" s="379"/>
      <c r="K160" s="298"/>
      <c r="L160" s="298"/>
      <c r="M160" s="298"/>
      <c r="N160" s="298"/>
      <c r="O160" s="298"/>
      <c r="P160" s="298"/>
      <c r="Q160" s="194"/>
      <c r="R160" s="194"/>
      <c r="S160" s="194"/>
      <c r="T160" s="194"/>
      <c r="U160" s="194"/>
      <c r="V160" s="194"/>
      <c r="W160" s="194"/>
    </row>
    <row r="161" spans="5:23" x14ac:dyDescent="0.2">
      <c r="E161" s="361"/>
      <c r="F161" s="289"/>
      <c r="G161" s="324" t="str">
        <f t="shared" si="2"/>
        <v/>
      </c>
      <c r="H161" s="363"/>
      <c r="I161" s="361"/>
      <c r="J161" s="379"/>
      <c r="K161" s="298"/>
      <c r="L161" s="298"/>
      <c r="M161" s="298"/>
      <c r="N161" s="298"/>
      <c r="O161" s="298"/>
      <c r="P161" s="298"/>
      <c r="Q161" s="194"/>
      <c r="R161" s="194"/>
      <c r="S161" s="194"/>
      <c r="T161" s="194"/>
      <c r="U161" s="194"/>
      <c r="V161" s="194"/>
      <c r="W161" s="194"/>
    </row>
    <row r="162" spans="5:23" ht="12.75" customHeight="1" x14ac:dyDescent="0.2">
      <c r="E162" s="361"/>
      <c r="F162" s="289"/>
      <c r="G162" s="324" t="str">
        <f t="shared" si="2"/>
        <v/>
      </c>
      <c r="H162" s="363"/>
      <c r="I162" s="361"/>
      <c r="J162" s="379"/>
      <c r="K162" s="298"/>
      <c r="L162" s="298"/>
      <c r="M162" s="298"/>
      <c r="N162" s="298"/>
      <c r="O162" s="298"/>
      <c r="P162" s="298"/>
      <c r="Q162" s="194"/>
      <c r="R162" s="194"/>
      <c r="S162" s="194"/>
      <c r="T162" s="194"/>
      <c r="U162" s="194"/>
      <c r="V162" s="194"/>
      <c r="W162" s="194"/>
    </row>
    <row r="163" spans="5:23" x14ac:dyDescent="0.2">
      <c r="E163" s="361"/>
      <c r="F163" s="289"/>
      <c r="G163" s="324" t="str">
        <f t="shared" si="2"/>
        <v/>
      </c>
      <c r="H163" s="363"/>
      <c r="I163" s="361"/>
      <c r="J163" s="379"/>
      <c r="K163" s="298"/>
      <c r="L163" s="298"/>
      <c r="M163" s="298"/>
      <c r="N163" s="298"/>
      <c r="O163" s="298"/>
      <c r="P163" s="298"/>
      <c r="Q163" s="194"/>
      <c r="R163" s="194"/>
      <c r="S163" s="194"/>
      <c r="T163" s="194"/>
      <c r="U163" s="194"/>
      <c r="V163" s="194"/>
      <c r="W163" s="194"/>
    </row>
    <row r="164" spans="5:23" x14ac:dyDescent="0.2">
      <c r="E164" s="361"/>
      <c r="F164" s="289"/>
      <c r="G164" s="324" t="str">
        <f t="shared" si="2"/>
        <v/>
      </c>
      <c r="H164" s="363"/>
      <c r="I164" s="361"/>
      <c r="J164" s="379"/>
      <c r="K164" s="298"/>
      <c r="L164" s="298"/>
      <c r="M164" s="298"/>
      <c r="N164" s="298"/>
      <c r="O164" s="298"/>
      <c r="P164" s="298"/>
      <c r="Q164" s="194"/>
      <c r="R164" s="194"/>
      <c r="S164" s="194"/>
      <c r="T164" s="194"/>
      <c r="U164" s="194"/>
      <c r="V164" s="194"/>
      <c r="W164" s="194"/>
    </row>
    <row r="165" spans="5:23" x14ac:dyDescent="0.2">
      <c r="E165" s="361"/>
      <c r="F165" s="289"/>
      <c r="G165" s="324" t="str">
        <f t="shared" si="2"/>
        <v/>
      </c>
      <c r="H165" s="363"/>
      <c r="I165" s="361"/>
      <c r="J165" s="379"/>
      <c r="K165" s="298"/>
      <c r="L165" s="298"/>
      <c r="M165" s="298"/>
      <c r="N165" s="298"/>
      <c r="O165" s="298"/>
      <c r="P165" s="298"/>
      <c r="Q165" s="194"/>
      <c r="R165" s="194"/>
      <c r="S165" s="194"/>
      <c r="T165" s="194"/>
      <c r="U165" s="194"/>
      <c r="V165" s="194"/>
      <c r="W165" s="194"/>
    </row>
    <row r="166" spans="5:23" x14ac:dyDescent="0.2">
      <c r="E166" s="361"/>
      <c r="F166" s="289"/>
      <c r="G166" s="324" t="str">
        <f t="shared" si="2"/>
        <v/>
      </c>
      <c r="H166" s="363"/>
      <c r="I166" s="361"/>
      <c r="J166" s="379"/>
      <c r="K166" s="298"/>
      <c r="L166" s="298"/>
      <c r="M166" s="298"/>
      <c r="N166" s="298"/>
      <c r="O166" s="298"/>
      <c r="P166" s="298"/>
      <c r="Q166" s="194"/>
      <c r="R166" s="194"/>
      <c r="S166" s="194"/>
      <c r="T166" s="194"/>
      <c r="U166" s="194"/>
      <c r="V166" s="194"/>
      <c r="W166" s="194"/>
    </row>
    <row r="167" spans="5:23" x14ac:dyDescent="0.2">
      <c r="E167" s="361"/>
      <c r="F167" s="289"/>
      <c r="G167" s="324" t="str">
        <f t="shared" si="2"/>
        <v/>
      </c>
      <c r="H167" s="363"/>
      <c r="I167" s="361"/>
      <c r="J167" s="379"/>
      <c r="K167" s="298"/>
      <c r="L167" s="298"/>
      <c r="M167" s="298"/>
      <c r="N167" s="298"/>
      <c r="O167" s="298"/>
      <c r="P167" s="298"/>
      <c r="Q167" s="194"/>
      <c r="R167" s="194"/>
      <c r="S167" s="194"/>
      <c r="T167" s="194"/>
      <c r="U167" s="194"/>
      <c r="V167" s="194"/>
      <c r="W167" s="194"/>
    </row>
    <row r="168" spans="5:23" x14ac:dyDescent="0.2">
      <c r="E168" s="361"/>
      <c r="F168" s="289"/>
      <c r="G168" s="324" t="str">
        <f t="shared" si="2"/>
        <v/>
      </c>
      <c r="H168" s="363"/>
      <c r="I168" s="361"/>
      <c r="J168" s="379"/>
      <c r="K168" s="298"/>
      <c r="L168" s="298"/>
      <c r="M168" s="298"/>
      <c r="N168" s="298"/>
      <c r="O168" s="298"/>
      <c r="P168" s="298"/>
      <c r="Q168" s="194"/>
      <c r="R168" s="194"/>
      <c r="S168" s="194"/>
      <c r="T168" s="194"/>
      <c r="U168" s="194"/>
      <c r="V168" s="194"/>
      <c r="W168" s="194"/>
    </row>
    <row r="169" spans="5:23" x14ac:dyDescent="0.2">
      <c r="E169" s="361"/>
      <c r="F169" s="289"/>
      <c r="G169" s="324" t="str">
        <f t="shared" si="2"/>
        <v/>
      </c>
      <c r="H169" s="363"/>
      <c r="I169" s="361"/>
      <c r="J169" s="379"/>
      <c r="K169" s="298"/>
      <c r="L169" s="298"/>
      <c r="M169" s="298"/>
      <c r="N169" s="298"/>
      <c r="O169" s="298"/>
      <c r="P169" s="298"/>
      <c r="Q169" s="194"/>
      <c r="R169" s="194"/>
      <c r="S169" s="194"/>
      <c r="T169" s="194"/>
      <c r="U169" s="194"/>
      <c r="V169" s="194"/>
      <c r="W169" s="194"/>
    </row>
    <row r="170" spans="5:23" x14ac:dyDescent="0.2">
      <c r="E170" s="361"/>
      <c r="F170" s="289"/>
      <c r="G170" s="324" t="str">
        <f t="shared" si="2"/>
        <v/>
      </c>
      <c r="H170" s="363"/>
      <c r="I170" s="361"/>
      <c r="J170" s="379"/>
      <c r="K170" s="298"/>
      <c r="L170" s="298"/>
      <c r="M170" s="298"/>
      <c r="N170" s="298"/>
      <c r="O170" s="298"/>
      <c r="P170" s="298"/>
      <c r="Q170" s="194"/>
      <c r="R170" s="194"/>
      <c r="S170" s="194"/>
      <c r="T170" s="194"/>
      <c r="U170" s="194"/>
      <c r="V170" s="194"/>
      <c r="W170" s="194"/>
    </row>
    <row r="171" spans="5:23" x14ac:dyDescent="0.2">
      <c r="E171" s="361"/>
      <c r="F171" s="289"/>
      <c r="G171" s="324" t="str">
        <f t="shared" si="2"/>
        <v/>
      </c>
      <c r="H171" s="363"/>
      <c r="I171" s="361"/>
      <c r="J171" s="379"/>
      <c r="K171" s="298"/>
      <c r="L171" s="298"/>
      <c r="M171" s="298"/>
      <c r="N171" s="298"/>
      <c r="O171" s="298"/>
      <c r="P171" s="298"/>
      <c r="Q171" s="194"/>
      <c r="R171" s="194"/>
      <c r="S171" s="194"/>
      <c r="T171" s="194"/>
      <c r="U171" s="194"/>
      <c r="V171" s="194"/>
      <c r="W171" s="194"/>
    </row>
    <row r="172" spans="5:23" x14ac:dyDescent="0.2">
      <c r="E172" s="361"/>
      <c r="F172" s="289"/>
      <c r="G172" s="324" t="str">
        <f t="shared" si="2"/>
        <v/>
      </c>
      <c r="H172" s="363"/>
      <c r="I172" s="361"/>
      <c r="J172" s="379"/>
      <c r="K172" s="298"/>
      <c r="L172" s="298"/>
      <c r="M172" s="298"/>
      <c r="N172" s="298"/>
      <c r="O172" s="298"/>
      <c r="P172" s="298"/>
      <c r="Q172" s="194"/>
      <c r="R172" s="194"/>
      <c r="S172" s="194"/>
      <c r="T172" s="194"/>
      <c r="U172" s="194"/>
      <c r="V172" s="194"/>
      <c r="W172" s="194"/>
    </row>
    <row r="173" spans="5:23" x14ac:dyDescent="0.2">
      <c r="E173" s="361"/>
      <c r="F173" s="289"/>
      <c r="G173" s="324" t="str">
        <f t="shared" si="2"/>
        <v/>
      </c>
      <c r="H173" s="363"/>
      <c r="I173" s="361"/>
      <c r="J173" s="379"/>
      <c r="K173" s="298"/>
      <c r="L173" s="298"/>
      <c r="M173" s="298"/>
      <c r="N173" s="298"/>
      <c r="O173" s="298"/>
      <c r="P173" s="298"/>
      <c r="Q173" s="194"/>
      <c r="R173" s="194"/>
      <c r="S173" s="194"/>
      <c r="T173" s="194"/>
      <c r="U173" s="194"/>
      <c r="V173" s="194"/>
      <c r="W173" s="194"/>
    </row>
    <row r="174" spans="5:23" x14ac:dyDescent="0.2">
      <c r="E174" s="361"/>
      <c r="F174" s="289"/>
      <c r="G174" s="324" t="str">
        <f t="shared" si="2"/>
        <v/>
      </c>
      <c r="H174" s="363"/>
      <c r="I174" s="361"/>
      <c r="J174" s="379"/>
      <c r="K174" s="298"/>
      <c r="L174" s="298"/>
      <c r="M174" s="298"/>
      <c r="N174" s="298"/>
      <c r="O174" s="298"/>
      <c r="P174" s="298"/>
      <c r="Q174" s="194"/>
      <c r="R174" s="194"/>
      <c r="S174" s="194"/>
      <c r="T174" s="194"/>
      <c r="U174" s="194"/>
      <c r="V174" s="194"/>
      <c r="W174" s="194"/>
    </row>
    <row r="175" spans="5:23" x14ac:dyDescent="0.2">
      <c r="E175" s="361"/>
      <c r="F175" s="289"/>
      <c r="G175" s="324" t="str">
        <f t="shared" si="2"/>
        <v/>
      </c>
      <c r="H175" s="363"/>
      <c r="I175" s="361"/>
      <c r="J175" s="379"/>
      <c r="K175" s="298"/>
      <c r="L175" s="298"/>
      <c r="M175" s="298"/>
      <c r="N175" s="298"/>
      <c r="O175" s="298"/>
      <c r="P175" s="298"/>
      <c r="Q175" s="194"/>
      <c r="R175" s="194"/>
      <c r="S175" s="194"/>
      <c r="T175" s="194"/>
      <c r="U175" s="194"/>
      <c r="V175" s="194"/>
      <c r="W175" s="194"/>
    </row>
    <row r="176" spans="5:23" x14ac:dyDescent="0.2">
      <c r="E176" s="361"/>
      <c r="F176" s="289"/>
      <c r="G176" s="324" t="str">
        <f t="shared" si="2"/>
        <v/>
      </c>
      <c r="H176" s="363"/>
      <c r="I176" s="361"/>
      <c r="J176" s="379"/>
      <c r="K176" s="298"/>
      <c r="L176" s="298"/>
      <c r="M176" s="298"/>
      <c r="N176" s="298"/>
      <c r="O176" s="298"/>
      <c r="P176" s="298"/>
      <c r="Q176" s="194"/>
      <c r="R176" s="194"/>
      <c r="S176" s="194"/>
      <c r="T176" s="194"/>
      <c r="U176" s="194"/>
      <c r="V176" s="194"/>
      <c r="W176" s="194"/>
    </row>
    <row r="177" spans="1:23" x14ac:dyDescent="0.2">
      <c r="E177" s="361"/>
      <c r="F177" s="289"/>
      <c r="G177" s="324" t="str">
        <f t="shared" si="2"/>
        <v/>
      </c>
      <c r="H177" s="363"/>
      <c r="I177" s="361"/>
      <c r="J177" s="379"/>
      <c r="K177" s="298"/>
      <c r="L177" s="298"/>
      <c r="M177" s="298"/>
      <c r="N177" s="298"/>
      <c r="O177" s="298"/>
      <c r="P177" s="298"/>
      <c r="Q177" s="194"/>
      <c r="R177" s="194"/>
      <c r="S177" s="194"/>
      <c r="T177" s="194"/>
      <c r="U177" s="194"/>
      <c r="V177" s="194"/>
      <c r="W177" s="194"/>
    </row>
    <row r="178" spans="1:23" x14ac:dyDescent="0.2">
      <c r="E178" s="361"/>
      <c r="F178" s="289"/>
      <c r="G178" s="324" t="str">
        <f t="shared" si="2"/>
        <v/>
      </c>
      <c r="H178" s="363"/>
      <c r="I178" s="361"/>
      <c r="J178" s="379"/>
      <c r="K178" s="298"/>
      <c r="L178" s="298"/>
      <c r="M178" s="298"/>
      <c r="N178" s="298"/>
      <c r="O178" s="298"/>
      <c r="P178" s="298"/>
      <c r="Q178" s="194"/>
      <c r="R178" s="194"/>
      <c r="S178" s="194"/>
      <c r="T178" s="194"/>
      <c r="U178" s="194"/>
      <c r="V178" s="194"/>
      <c r="W178" s="194"/>
    </row>
    <row r="179" spans="1:23" x14ac:dyDescent="0.2">
      <c r="E179" s="361"/>
      <c r="F179" s="289"/>
      <c r="G179" s="324" t="str">
        <f t="shared" si="2"/>
        <v/>
      </c>
      <c r="H179" s="363"/>
      <c r="I179" s="361"/>
      <c r="J179" s="379"/>
      <c r="K179" s="298"/>
      <c r="L179" s="298"/>
      <c r="M179" s="298"/>
      <c r="N179" s="298"/>
      <c r="O179" s="298"/>
      <c r="P179" s="298"/>
      <c r="Q179" s="194"/>
      <c r="R179" s="194"/>
      <c r="S179" s="194"/>
      <c r="T179" s="194"/>
      <c r="U179" s="194"/>
      <c r="V179" s="194"/>
      <c r="W179" s="194"/>
    </row>
    <row r="180" spans="1:23" x14ac:dyDescent="0.2">
      <c r="E180" s="361"/>
      <c r="F180" s="289"/>
      <c r="G180" s="324" t="str">
        <f t="shared" si="2"/>
        <v/>
      </c>
      <c r="H180" s="363"/>
      <c r="I180" s="361"/>
      <c r="J180" s="379"/>
      <c r="K180" s="298"/>
      <c r="L180" s="298"/>
      <c r="M180" s="298"/>
      <c r="N180" s="298"/>
      <c r="O180" s="298"/>
      <c r="P180" s="298"/>
      <c r="Q180" s="194"/>
      <c r="R180" s="194"/>
      <c r="S180" s="194"/>
      <c r="T180" s="194"/>
      <c r="U180" s="194"/>
      <c r="V180" s="194"/>
      <c r="W180" s="194"/>
    </row>
    <row r="181" spans="1:23" x14ac:dyDescent="0.2">
      <c r="E181" s="361"/>
      <c r="F181" s="289"/>
      <c r="G181" s="324" t="str">
        <f t="shared" si="2"/>
        <v/>
      </c>
      <c r="H181" s="363"/>
      <c r="I181" s="361"/>
      <c r="J181" s="379"/>
      <c r="K181" s="298"/>
      <c r="L181" s="298"/>
      <c r="M181" s="298"/>
      <c r="N181" s="298"/>
      <c r="O181" s="298"/>
      <c r="P181" s="298"/>
      <c r="Q181" s="194"/>
      <c r="R181" s="194"/>
      <c r="S181" s="194"/>
      <c r="T181" s="194"/>
      <c r="U181" s="194"/>
      <c r="V181" s="194"/>
      <c r="W181" s="194"/>
    </row>
    <row r="182" spans="1:23" x14ac:dyDescent="0.2">
      <c r="E182" s="361"/>
      <c r="F182" s="289"/>
      <c r="G182" s="324" t="str">
        <f t="shared" si="2"/>
        <v/>
      </c>
      <c r="H182" s="363"/>
      <c r="I182" s="361"/>
      <c r="J182" s="379"/>
      <c r="K182" s="298"/>
      <c r="L182" s="298"/>
      <c r="M182" s="298"/>
      <c r="N182" s="298"/>
      <c r="O182" s="298"/>
      <c r="P182" s="298"/>
      <c r="Q182" s="194"/>
      <c r="R182" s="194"/>
      <c r="S182" s="194"/>
      <c r="T182" s="194"/>
      <c r="U182" s="194"/>
      <c r="V182" s="194"/>
      <c r="W182" s="194"/>
    </row>
    <row r="183" spans="1:23" x14ac:dyDescent="0.2">
      <c r="E183" s="361"/>
      <c r="F183" s="289"/>
      <c r="G183" s="324" t="str">
        <f t="shared" si="2"/>
        <v/>
      </c>
      <c r="H183" s="363"/>
      <c r="I183" s="361"/>
      <c r="J183" s="379"/>
      <c r="K183" s="298"/>
      <c r="L183" s="298"/>
      <c r="M183" s="298"/>
      <c r="N183" s="298"/>
      <c r="O183" s="298"/>
      <c r="P183" s="298"/>
      <c r="Q183" s="194"/>
      <c r="R183" s="194"/>
      <c r="S183" s="194"/>
      <c r="T183" s="194"/>
      <c r="U183" s="194"/>
      <c r="V183" s="194"/>
      <c r="W183" s="194"/>
    </row>
    <row r="184" spans="1:23" x14ac:dyDescent="0.2">
      <c r="E184" s="361"/>
      <c r="F184" s="289"/>
      <c r="G184" s="324" t="str">
        <f t="shared" si="2"/>
        <v/>
      </c>
      <c r="H184" s="363"/>
      <c r="I184" s="361"/>
      <c r="J184" s="379"/>
      <c r="K184" s="298"/>
      <c r="L184" s="298"/>
      <c r="M184" s="298"/>
      <c r="N184" s="298"/>
      <c r="O184" s="298"/>
      <c r="P184" s="298"/>
      <c r="Q184" s="194"/>
      <c r="R184" s="194"/>
      <c r="S184" s="194"/>
      <c r="T184" s="194"/>
      <c r="U184" s="194"/>
      <c r="V184" s="194"/>
      <c r="W184" s="194"/>
    </row>
    <row r="185" spans="1:23" x14ac:dyDescent="0.2">
      <c r="E185" s="372" t="s">
        <v>269</v>
      </c>
      <c r="F185" s="289"/>
      <c r="G185" s="324" t="str">
        <f t="shared" si="2"/>
        <v/>
      </c>
      <c r="H185" s="363"/>
      <c r="I185" s="361"/>
      <c r="J185" s="379"/>
      <c r="K185" s="298"/>
      <c r="L185" s="298"/>
      <c r="M185" s="298"/>
      <c r="N185" s="298"/>
      <c r="O185" s="298"/>
      <c r="P185" s="298"/>
      <c r="Q185" s="194"/>
      <c r="R185" s="194"/>
      <c r="S185" s="194"/>
      <c r="T185" s="194"/>
      <c r="U185" s="194"/>
      <c r="V185" s="194"/>
      <c r="W185" s="194"/>
    </row>
    <row r="186" spans="1:23" x14ac:dyDescent="0.2">
      <c r="E186" s="194" t="s">
        <v>764</v>
      </c>
      <c r="J186" s="298"/>
      <c r="K186" s="298"/>
      <c r="L186" s="298"/>
      <c r="M186" s="298"/>
      <c r="N186" s="298"/>
      <c r="O186" s="298"/>
      <c r="P186" s="298"/>
      <c r="Q186" s="194"/>
      <c r="R186" s="194"/>
      <c r="S186" s="194"/>
      <c r="T186" s="194"/>
      <c r="U186" s="194"/>
      <c r="V186" s="194"/>
      <c r="W186" s="194"/>
    </row>
    <row r="187" spans="1:23" x14ac:dyDescent="0.2">
      <c r="A187" s="233" t="s">
        <v>792</v>
      </c>
      <c r="K187" s="298"/>
      <c r="L187" s="298"/>
      <c r="M187" s="298"/>
      <c r="N187" s="298"/>
      <c r="O187" s="298"/>
      <c r="P187" s="298"/>
      <c r="Q187" s="194"/>
      <c r="R187" s="194"/>
      <c r="S187" s="194"/>
      <c r="T187" s="194"/>
      <c r="U187" s="194"/>
      <c r="V187" s="194"/>
      <c r="W187" s="194"/>
    </row>
    <row r="188" spans="1:23" x14ac:dyDescent="0.2">
      <c r="A188" s="233" t="s">
        <v>771</v>
      </c>
      <c r="K188" s="298"/>
      <c r="L188" s="298"/>
      <c r="M188" s="298"/>
      <c r="N188" s="298"/>
      <c r="O188" s="298"/>
      <c r="P188" s="298"/>
      <c r="Q188" s="194"/>
      <c r="R188" s="194"/>
      <c r="S188" s="194"/>
      <c r="T188" s="194"/>
      <c r="U188" s="194"/>
      <c r="V188" s="194"/>
      <c r="W188" s="194"/>
    </row>
    <row r="189" spans="1:23" x14ac:dyDescent="0.2">
      <c r="K189" s="298"/>
      <c r="L189" s="298"/>
      <c r="M189" s="298"/>
      <c r="N189" s="298"/>
      <c r="O189" s="298"/>
      <c r="P189" s="298"/>
      <c r="Q189" s="194"/>
      <c r="R189" s="194"/>
      <c r="S189" s="194"/>
      <c r="T189" s="194"/>
      <c r="U189" s="194"/>
      <c r="V189" s="194"/>
      <c r="W189" s="194"/>
    </row>
    <row r="190" spans="1:23" x14ac:dyDescent="0.2">
      <c r="A190" s="194" t="s">
        <v>791</v>
      </c>
      <c r="C190" s="329"/>
      <c r="D190" s="298"/>
      <c r="E190" s="298"/>
      <c r="F190" s="298"/>
      <c r="J190" s="298"/>
      <c r="K190" s="298"/>
      <c r="L190" s="298"/>
      <c r="M190" s="298"/>
      <c r="N190" s="298"/>
      <c r="O190" s="298"/>
      <c r="P190" s="298"/>
      <c r="Q190" s="194"/>
      <c r="R190" s="194"/>
      <c r="S190" s="194"/>
      <c r="T190" s="194"/>
      <c r="U190" s="194"/>
      <c r="V190" s="194"/>
      <c r="W190" s="194"/>
    </row>
    <row r="191" spans="1:23" x14ac:dyDescent="0.2">
      <c r="C191" s="298"/>
      <c r="J191" s="298"/>
      <c r="K191" s="298"/>
      <c r="L191" s="298"/>
      <c r="M191" s="298"/>
      <c r="N191" s="298"/>
      <c r="O191" s="298"/>
      <c r="P191" s="298"/>
      <c r="Q191" s="194"/>
      <c r="R191" s="194"/>
      <c r="S191" s="194"/>
      <c r="T191" s="194"/>
      <c r="U191" s="194"/>
      <c r="V191" s="194"/>
      <c r="W191" s="194"/>
    </row>
    <row r="192" spans="1:23" x14ac:dyDescent="0.2">
      <c r="A192" s="728" t="s">
        <v>786</v>
      </c>
      <c r="B192" s="828"/>
      <c r="C192" s="828"/>
      <c r="E192" s="728" t="s">
        <v>785</v>
      </c>
      <c r="F192" s="728"/>
      <c r="G192" s="728"/>
      <c r="H192" s="728"/>
      <c r="I192" s="728"/>
      <c r="J192" s="728"/>
      <c r="K192" s="298"/>
      <c r="L192" s="298"/>
      <c r="M192" s="298"/>
      <c r="N192" s="298"/>
      <c r="O192" s="298"/>
      <c r="P192" s="298"/>
      <c r="Q192" s="194"/>
      <c r="R192" s="194"/>
      <c r="S192" s="194"/>
      <c r="T192" s="194"/>
      <c r="U192" s="194"/>
      <c r="V192" s="194"/>
      <c r="W192" s="194"/>
    </row>
    <row r="193" spans="1:23" ht="12.75" customHeight="1" x14ac:dyDescent="0.2">
      <c r="A193" s="348"/>
      <c r="B193" s="295" t="s">
        <v>765</v>
      </c>
      <c r="C193" s="372"/>
      <c r="E193" s="784" t="s">
        <v>763</v>
      </c>
      <c r="F193" s="767" t="s">
        <v>330</v>
      </c>
      <c r="G193" s="767" t="s">
        <v>664</v>
      </c>
      <c r="H193" s="784" t="s">
        <v>929</v>
      </c>
      <c r="I193" s="784" t="s">
        <v>715</v>
      </c>
      <c r="J193" s="827" t="s">
        <v>266</v>
      </c>
      <c r="K193" s="298"/>
      <c r="L193" s="298"/>
      <c r="M193" s="298"/>
      <c r="N193" s="298"/>
      <c r="O193" s="298"/>
      <c r="P193" s="298"/>
      <c r="Q193" s="194"/>
      <c r="R193" s="194"/>
      <c r="S193" s="194"/>
      <c r="T193" s="194"/>
      <c r="U193" s="194"/>
      <c r="V193" s="194"/>
      <c r="W193" s="194"/>
    </row>
    <row r="194" spans="1:23" x14ac:dyDescent="0.2">
      <c r="A194" s="370"/>
      <c r="B194" s="295" t="s">
        <v>776</v>
      </c>
      <c r="C194" s="372"/>
      <c r="E194" s="784"/>
      <c r="F194" s="767"/>
      <c r="G194" s="767"/>
      <c r="H194" s="827"/>
      <c r="I194" s="827"/>
      <c r="J194" s="827"/>
      <c r="K194" s="298"/>
      <c r="L194" s="298"/>
      <c r="M194" s="298"/>
      <c r="N194" s="298"/>
      <c r="O194" s="298"/>
      <c r="P194" s="298"/>
      <c r="Q194" s="194"/>
      <c r="R194" s="194"/>
      <c r="S194" s="194"/>
      <c r="T194" s="194"/>
      <c r="U194" s="194"/>
      <c r="V194" s="194"/>
      <c r="W194" s="194"/>
    </row>
    <row r="195" spans="1:23" x14ac:dyDescent="0.2">
      <c r="A195" s="348"/>
      <c r="B195" s="376" t="s">
        <v>655</v>
      </c>
      <c r="C195" s="362"/>
      <c r="E195" s="361"/>
      <c r="F195" s="289"/>
      <c r="G195" s="325" t="str">
        <f>IF(F195="","",F195-$C$204)</f>
        <v/>
      </c>
      <c r="H195" s="363"/>
      <c r="I195" s="361"/>
      <c r="J195" s="379"/>
      <c r="K195" s="298"/>
      <c r="L195" s="298"/>
      <c r="M195" s="298"/>
      <c r="N195" s="298"/>
      <c r="O195" s="298"/>
      <c r="P195" s="298"/>
      <c r="Q195" s="194"/>
      <c r="R195" s="194"/>
      <c r="S195" s="194"/>
      <c r="T195" s="194"/>
      <c r="U195" s="194"/>
      <c r="V195" s="194"/>
      <c r="W195" s="194"/>
    </row>
    <row r="196" spans="1:23" x14ac:dyDescent="0.2">
      <c r="A196" s="300"/>
      <c r="B196" s="295" t="s">
        <v>656</v>
      </c>
      <c r="C196" s="362"/>
      <c r="E196" s="361"/>
      <c r="F196" s="289"/>
      <c r="G196" s="324" t="str">
        <f>IF(F196="","",F196-$C$204)</f>
        <v/>
      </c>
      <c r="H196" s="363"/>
      <c r="I196" s="361"/>
      <c r="J196" s="379"/>
      <c r="K196" s="298"/>
      <c r="L196" s="298"/>
      <c r="M196" s="298"/>
      <c r="N196" s="298"/>
      <c r="O196" s="298"/>
      <c r="P196" s="298"/>
      <c r="Q196" s="194"/>
      <c r="R196" s="194"/>
      <c r="S196" s="194"/>
      <c r="T196" s="194"/>
      <c r="U196" s="194"/>
      <c r="V196" s="194"/>
      <c r="W196" s="194"/>
    </row>
    <row r="197" spans="1:23" x14ac:dyDescent="0.2">
      <c r="A197" s="300"/>
      <c r="B197" s="374" t="s">
        <v>245</v>
      </c>
      <c r="C197" s="362"/>
      <c r="E197" s="361"/>
      <c r="F197" s="289"/>
      <c r="G197" s="324" t="str">
        <f t="shared" ref="G197:G247" si="3">IF(F197="","",F197-$C$204)</f>
        <v/>
      </c>
      <c r="H197" s="363"/>
      <c r="I197" s="361"/>
      <c r="J197" s="379"/>
      <c r="K197" s="298"/>
      <c r="L197" s="298"/>
      <c r="M197" s="298"/>
      <c r="N197" s="298"/>
      <c r="O197" s="298"/>
      <c r="P197" s="298"/>
      <c r="Q197" s="194"/>
      <c r="R197" s="194"/>
      <c r="S197" s="194"/>
      <c r="T197" s="194"/>
      <c r="U197" s="194"/>
      <c r="V197" s="194"/>
      <c r="W197" s="194"/>
    </row>
    <row r="198" spans="1:23" x14ac:dyDescent="0.2">
      <c r="A198" s="300"/>
      <c r="B198" s="374" t="s">
        <v>248</v>
      </c>
      <c r="C198" s="362"/>
      <c r="E198" s="361"/>
      <c r="F198" s="289"/>
      <c r="G198" s="324" t="str">
        <f t="shared" si="3"/>
        <v/>
      </c>
      <c r="H198" s="363"/>
      <c r="I198" s="361"/>
      <c r="J198" s="379"/>
      <c r="K198" s="298"/>
      <c r="L198" s="298"/>
      <c r="M198" s="298"/>
      <c r="N198" s="298"/>
      <c r="O198" s="298"/>
      <c r="P198" s="298"/>
      <c r="Q198" s="194"/>
      <c r="R198" s="194"/>
      <c r="S198" s="194"/>
      <c r="T198" s="194"/>
      <c r="U198" s="194"/>
      <c r="V198" s="194"/>
      <c r="W198" s="194"/>
    </row>
    <row r="199" spans="1:23" x14ac:dyDescent="0.2">
      <c r="A199" s="300"/>
      <c r="B199" s="374" t="s">
        <v>689</v>
      </c>
      <c r="C199" s="260"/>
      <c r="E199" s="361"/>
      <c r="F199" s="289"/>
      <c r="G199" s="324" t="str">
        <f t="shared" si="3"/>
        <v/>
      </c>
      <c r="H199" s="363"/>
      <c r="I199" s="361"/>
      <c r="J199" s="379"/>
      <c r="K199" s="298"/>
      <c r="L199" s="298"/>
      <c r="M199" s="298"/>
      <c r="N199" s="298"/>
      <c r="O199" s="298"/>
      <c r="P199" s="298"/>
      <c r="Q199" s="194"/>
      <c r="R199" s="194"/>
      <c r="S199" s="194"/>
      <c r="T199" s="194"/>
      <c r="U199" s="194"/>
      <c r="V199" s="194"/>
      <c r="W199" s="194"/>
    </row>
    <row r="200" spans="1:23" x14ac:dyDescent="0.2">
      <c r="A200" s="370"/>
      <c r="B200" s="377" t="s">
        <v>690</v>
      </c>
      <c r="C200" s="261"/>
      <c r="E200" s="361"/>
      <c r="F200" s="289"/>
      <c r="G200" s="324" t="str">
        <f t="shared" si="3"/>
        <v/>
      </c>
      <c r="H200" s="363"/>
      <c r="I200" s="361"/>
      <c r="J200" s="379"/>
      <c r="K200" s="298"/>
      <c r="L200" s="298"/>
      <c r="M200" s="298"/>
      <c r="N200" s="298"/>
      <c r="O200" s="298"/>
      <c r="P200" s="298"/>
      <c r="Q200" s="194"/>
      <c r="R200" s="194"/>
      <c r="S200" s="194"/>
      <c r="T200" s="194"/>
      <c r="U200" s="194"/>
      <c r="V200" s="194"/>
      <c r="W200" s="194"/>
    </row>
    <row r="201" spans="1:23" x14ac:dyDescent="0.2">
      <c r="A201" s="348"/>
      <c r="B201" s="376" t="s">
        <v>787</v>
      </c>
      <c r="C201" s="372"/>
      <c r="E201" s="361"/>
      <c r="F201" s="289"/>
      <c r="G201" s="324" t="str">
        <f t="shared" si="3"/>
        <v/>
      </c>
      <c r="H201" s="363"/>
      <c r="I201" s="361"/>
      <c r="J201" s="379"/>
      <c r="K201" s="298"/>
      <c r="L201" s="298"/>
      <c r="M201" s="298"/>
      <c r="N201" s="298"/>
      <c r="O201" s="298"/>
      <c r="P201" s="298"/>
      <c r="Q201" s="194"/>
      <c r="R201" s="194"/>
      <c r="S201" s="194"/>
      <c r="T201" s="194"/>
      <c r="U201" s="194"/>
      <c r="V201" s="194"/>
      <c r="W201" s="194"/>
    </row>
    <row r="202" spans="1:23" x14ac:dyDescent="0.2">
      <c r="A202" s="300"/>
      <c r="B202" s="295" t="s">
        <v>783</v>
      </c>
      <c r="C202" s="372"/>
      <c r="E202" s="361"/>
      <c r="F202" s="289"/>
      <c r="G202" s="324" t="str">
        <f t="shared" si="3"/>
        <v/>
      </c>
      <c r="H202" s="363"/>
      <c r="I202" s="361"/>
      <c r="J202" s="379"/>
      <c r="K202" s="298"/>
      <c r="L202" s="298"/>
      <c r="M202" s="298"/>
      <c r="N202" s="298"/>
      <c r="O202" s="298"/>
      <c r="P202" s="298"/>
      <c r="Q202" s="194"/>
      <c r="R202" s="194"/>
      <c r="S202" s="194"/>
      <c r="T202" s="194"/>
      <c r="U202" s="194"/>
      <c r="V202" s="194"/>
      <c r="W202" s="194"/>
    </row>
    <row r="203" spans="1:23" x14ac:dyDescent="0.2">
      <c r="A203" s="370"/>
      <c r="B203" s="375" t="s">
        <v>784</v>
      </c>
      <c r="C203" s="372"/>
      <c r="E203" s="361"/>
      <c r="F203" s="289"/>
      <c r="G203" s="324" t="str">
        <f t="shared" si="3"/>
        <v/>
      </c>
      <c r="H203" s="363"/>
      <c r="I203" s="361"/>
      <c r="J203" s="379"/>
      <c r="K203" s="298"/>
      <c r="L203" s="298"/>
      <c r="M203" s="298"/>
      <c r="N203" s="298"/>
      <c r="O203" s="298"/>
      <c r="P203" s="298"/>
      <c r="Q203" s="194"/>
      <c r="R203" s="194"/>
      <c r="S203" s="194"/>
      <c r="T203" s="194"/>
      <c r="U203" s="194"/>
      <c r="V203" s="194"/>
      <c r="W203" s="194"/>
    </row>
    <row r="204" spans="1:23" ht="15.75" x14ac:dyDescent="0.2">
      <c r="A204" s="300"/>
      <c r="B204" s="295" t="s">
        <v>701</v>
      </c>
      <c r="C204" s="378" t="str">
        <f>IF(C210="","",AVERAGE(C205:C210))</f>
        <v/>
      </c>
      <c r="E204" s="361"/>
      <c r="F204" s="289"/>
      <c r="G204" s="324" t="str">
        <f t="shared" si="3"/>
        <v/>
      </c>
      <c r="H204" s="363"/>
      <c r="I204" s="361"/>
      <c r="J204" s="379"/>
      <c r="K204" s="298"/>
      <c r="L204" s="298"/>
      <c r="M204" s="298"/>
      <c r="N204" s="298"/>
      <c r="O204" s="298"/>
      <c r="P204" s="298"/>
      <c r="Q204" s="194"/>
      <c r="R204" s="194"/>
      <c r="S204" s="194"/>
      <c r="T204" s="194"/>
      <c r="U204" s="194"/>
      <c r="V204" s="194"/>
      <c r="W204" s="194"/>
    </row>
    <row r="205" spans="1:23" x14ac:dyDescent="0.2">
      <c r="A205" s="300"/>
      <c r="B205" s="295">
        <v>1</v>
      </c>
      <c r="C205" s="263"/>
      <c r="E205" s="361"/>
      <c r="F205" s="289"/>
      <c r="G205" s="324" t="str">
        <f t="shared" si="3"/>
        <v/>
      </c>
      <c r="H205" s="363"/>
      <c r="I205" s="361"/>
      <c r="J205" s="379"/>
      <c r="K205" s="298"/>
      <c r="L205" s="298"/>
      <c r="M205" s="298"/>
      <c r="N205" s="298"/>
      <c r="O205" s="298"/>
      <c r="P205" s="298"/>
      <c r="Q205" s="194"/>
      <c r="R205" s="194"/>
      <c r="S205" s="194"/>
      <c r="T205" s="194"/>
      <c r="U205" s="194"/>
      <c r="V205" s="194"/>
      <c r="W205" s="194"/>
    </row>
    <row r="206" spans="1:23" x14ac:dyDescent="0.2">
      <c r="A206" s="300"/>
      <c r="B206" s="295">
        <v>2</v>
      </c>
      <c r="C206" s="293"/>
      <c r="E206" s="361"/>
      <c r="F206" s="289"/>
      <c r="G206" s="324" t="str">
        <f t="shared" si="3"/>
        <v/>
      </c>
      <c r="H206" s="363"/>
      <c r="I206" s="361"/>
      <c r="J206" s="379"/>
      <c r="K206" s="298"/>
      <c r="L206" s="298"/>
      <c r="M206" s="298"/>
      <c r="N206" s="298"/>
      <c r="O206" s="298"/>
      <c r="P206" s="298"/>
      <c r="Q206" s="194"/>
      <c r="R206" s="194"/>
      <c r="S206" s="194"/>
      <c r="T206" s="194"/>
      <c r="U206" s="194"/>
      <c r="V206" s="194"/>
      <c r="W206" s="194"/>
    </row>
    <row r="207" spans="1:23" x14ac:dyDescent="0.2">
      <c r="A207" s="300"/>
      <c r="B207" s="295">
        <v>3</v>
      </c>
      <c r="C207" s="293"/>
      <c r="E207" s="361"/>
      <c r="F207" s="289"/>
      <c r="G207" s="324" t="str">
        <f t="shared" si="3"/>
        <v/>
      </c>
      <c r="H207" s="363"/>
      <c r="I207" s="361"/>
      <c r="J207" s="379"/>
      <c r="K207" s="298"/>
      <c r="L207" s="298"/>
      <c r="M207" s="298"/>
      <c r="N207" s="298"/>
      <c r="O207" s="298"/>
      <c r="P207" s="298"/>
      <c r="Q207" s="194"/>
      <c r="R207" s="194"/>
      <c r="S207" s="194"/>
      <c r="T207" s="194"/>
      <c r="U207" s="194"/>
      <c r="V207" s="194"/>
      <c r="W207" s="194"/>
    </row>
    <row r="208" spans="1:23" x14ac:dyDescent="0.2">
      <c r="A208" s="300"/>
      <c r="B208" s="295">
        <v>4</v>
      </c>
      <c r="C208" s="293"/>
      <c r="E208" s="361"/>
      <c r="F208" s="289"/>
      <c r="G208" s="324" t="str">
        <f t="shared" si="3"/>
        <v/>
      </c>
      <c r="H208" s="363"/>
      <c r="I208" s="361"/>
      <c r="J208" s="379"/>
      <c r="K208" s="298"/>
      <c r="L208" s="298"/>
      <c r="M208" s="298"/>
      <c r="N208" s="298"/>
      <c r="O208" s="298"/>
      <c r="P208" s="298"/>
      <c r="Q208" s="194"/>
      <c r="R208" s="194"/>
      <c r="S208" s="194"/>
      <c r="T208" s="194"/>
      <c r="U208" s="194"/>
      <c r="V208" s="194"/>
      <c r="W208" s="194"/>
    </row>
    <row r="209" spans="1:25" x14ac:dyDescent="0.2">
      <c r="A209" s="300"/>
      <c r="B209" s="295">
        <v>5</v>
      </c>
      <c r="C209" s="263"/>
      <c r="E209" s="361"/>
      <c r="F209" s="289"/>
      <c r="G209" s="324" t="str">
        <f t="shared" si="3"/>
        <v/>
      </c>
      <c r="H209" s="363"/>
      <c r="I209" s="361"/>
      <c r="J209" s="379"/>
      <c r="K209" s="298"/>
      <c r="L209" s="298"/>
      <c r="M209" s="298"/>
      <c r="N209" s="298"/>
      <c r="O209" s="298"/>
      <c r="P209" s="298"/>
      <c r="Q209" s="194"/>
      <c r="R209" s="194"/>
      <c r="S209" s="194"/>
      <c r="T209" s="194"/>
      <c r="U209" s="194"/>
      <c r="V209" s="194"/>
      <c r="W209" s="194"/>
    </row>
    <row r="210" spans="1:25" x14ac:dyDescent="0.2">
      <c r="A210" s="370"/>
      <c r="B210" s="375">
        <v>6</v>
      </c>
      <c r="C210" s="263"/>
      <c r="E210" s="361"/>
      <c r="F210" s="289"/>
      <c r="G210" s="324" t="str">
        <f t="shared" si="3"/>
        <v/>
      </c>
      <c r="H210" s="363"/>
      <c r="I210" s="361"/>
      <c r="J210" s="379"/>
      <c r="K210" s="298"/>
      <c r="L210" s="298"/>
      <c r="M210" s="298"/>
      <c r="N210" s="298"/>
      <c r="O210" s="298"/>
      <c r="P210" s="298"/>
      <c r="Q210" s="194"/>
      <c r="R210" s="194"/>
      <c r="S210" s="194"/>
      <c r="T210" s="194"/>
      <c r="U210" s="194"/>
      <c r="V210" s="194"/>
      <c r="W210" s="194"/>
    </row>
    <row r="211" spans="1:25" x14ac:dyDescent="0.2">
      <c r="A211" s="194" t="s">
        <v>788</v>
      </c>
      <c r="B211" s="234"/>
      <c r="E211" s="361"/>
      <c r="F211" s="289"/>
      <c r="G211" s="324" t="str">
        <f t="shared" si="3"/>
        <v/>
      </c>
      <c r="H211" s="363"/>
      <c r="I211" s="361"/>
      <c r="J211" s="379"/>
      <c r="K211" s="298"/>
      <c r="L211" s="298"/>
      <c r="M211" s="298"/>
      <c r="N211" s="298"/>
      <c r="O211" s="298"/>
      <c r="P211" s="298"/>
      <c r="Q211" s="194"/>
      <c r="R211" s="194"/>
      <c r="S211" s="194"/>
      <c r="T211" s="194"/>
      <c r="U211" s="194"/>
      <c r="V211" s="194"/>
      <c r="W211" s="194"/>
    </row>
    <row r="212" spans="1:25" x14ac:dyDescent="0.2">
      <c r="A212" s="194" t="s">
        <v>789</v>
      </c>
      <c r="E212" s="361"/>
      <c r="F212" s="289"/>
      <c r="G212" s="324" t="str">
        <f t="shared" si="3"/>
        <v/>
      </c>
      <c r="H212" s="363"/>
      <c r="I212" s="361"/>
      <c r="J212" s="379"/>
      <c r="K212" s="298"/>
      <c r="L212" s="298"/>
      <c r="M212" s="298"/>
      <c r="N212" s="298"/>
      <c r="O212" s="298"/>
      <c r="P212" s="298"/>
      <c r="Q212" s="194"/>
      <c r="R212" s="194"/>
      <c r="S212" s="194"/>
      <c r="T212" s="194"/>
      <c r="U212" s="194"/>
      <c r="V212" s="194"/>
      <c r="W212" s="194"/>
    </row>
    <row r="213" spans="1:25" x14ac:dyDescent="0.2">
      <c r="A213" s="194" t="s">
        <v>790</v>
      </c>
      <c r="E213" s="361"/>
      <c r="F213" s="289"/>
      <c r="G213" s="324" t="str">
        <f t="shared" si="3"/>
        <v/>
      </c>
      <c r="H213" s="363"/>
      <c r="I213" s="361"/>
      <c r="J213" s="379"/>
      <c r="K213" s="298"/>
      <c r="L213" s="298"/>
      <c r="M213" s="298"/>
      <c r="N213" s="298"/>
      <c r="O213" s="298"/>
      <c r="P213" s="298"/>
      <c r="Q213" s="194"/>
      <c r="R213" s="194"/>
      <c r="S213" s="194"/>
      <c r="T213" s="194"/>
      <c r="U213" s="194"/>
      <c r="V213" s="194"/>
      <c r="W213" s="194"/>
    </row>
    <row r="214" spans="1:25" x14ac:dyDescent="0.2">
      <c r="E214" s="361"/>
      <c r="F214" s="289"/>
      <c r="G214" s="324" t="str">
        <f t="shared" si="3"/>
        <v/>
      </c>
      <c r="H214" s="363"/>
      <c r="I214" s="361"/>
      <c r="J214" s="379"/>
      <c r="K214" s="298"/>
      <c r="L214" s="298"/>
      <c r="M214" s="298"/>
      <c r="N214" s="298"/>
      <c r="O214" s="298"/>
      <c r="P214" s="298"/>
      <c r="Q214" s="194"/>
      <c r="R214" s="194"/>
      <c r="S214" s="194"/>
      <c r="T214" s="194"/>
      <c r="U214" s="194"/>
      <c r="V214" s="194"/>
      <c r="W214" s="194"/>
    </row>
    <row r="215" spans="1:25" x14ac:dyDescent="0.2">
      <c r="A215" s="194" t="s">
        <v>378</v>
      </c>
      <c r="E215" s="361"/>
      <c r="F215" s="289"/>
      <c r="G215" s="324" t="str">
        <f t="shared" si="3"/>
        <v/>
      </c>
      <c r="H215" s="363"/>
      <c r="I215" s="361"/>
      <c r="J215" s="379"/>
      <c r="K215" s="298"/>
      <c r="L215" s="298"/>
      <c r="M215" s="298"/>
      <c r="N215" s="298"/>
      <c r="O215" s="298"/>
      <c r="P215" s="298"/>
      <c r="Q215" s="194"/>
      <c r="R215" s="194"/>
      <c r="S215" s="194"/>
      <c r="T215" s="194"/>
      <c r="U215" s="194"/>
      <c r="V215" s="194"/>
      <c r="W215" s="194"/>
    </row>
    <row r="216" spans="1:25" x14ac:dyDescent="0.2">
      <c r="A216" s="719"/>
      <c r="B216" s="720"/>
      <c r="C216" s="721"/>
      <c r="E216" s="361"/>
      <c r="F216" s="289"/>
      <c r="G216" s="324" t="str">
        <f t="shared" si="3"/>
        <v/>
      </c>
      <c r="H216" s="363"/>
      <c r="I216" s="361"/>
      <c r="J216" s="379"/>
      <c r="K216" s="298"/>
      <c r="L216" s="298"/>
      <c r="M216" s="298"/>
      <c r="N216" s="298"/>
      <c r="O216" s="298"/>
      <c r="P216" s="298"/>
      <c r="Q216" s="194"/>
      <c r="R216" s="194"/>
      <c r="S216" s="194"/>
      <c r="T216" s="194"/>
      <c r="U216" s="194"/>
      <c r="V216" s="194"/>
      <c r="W216" s="194"/>
    </row>
    <row r="217" spans="1:25" x14ac:dyDescent="0.2">
      <c r="A217" s="722"/>
      <c r="B217" s="723"/>
      <c r="C217" s="724"/>
      <c r="E217" s="361"/>
      <c r="F217" s="289"/>
      <c r="G217" s="324" t="str">
        <f t="shared" si="3"/>
        <v/>
      </c>
      <c r="H217" s="363"/>
      <c r="I217" s="361"/>
      <c r="J217" s="379"/>
      <c r="K217" s="298"/>
      <c r="L217" s="298"/>
      <c r="M217" s="298"/>
      <c r="N217" s="298"/>
      <c r="O217" s="298"/>
      <c r="P217" s="298"/>
      <c r="Q217" s="194"/>
      <c r="R217" s="194"/>
      <c r="S217" s="194"/>
      <c r="T217" s="194"/>
      <c r="U217" s="194"/>
      <c r="V217" s="194"/>
      <c r="W217" s="194"/>
    </row>
    <row r="218" spans="1:25" x14ac:dyDescent="0.2">
      <c r="A218" s="722"/>
      <c r="B218" s="723"/>
      <c r="C218" s="724"/>
      <c r="E218" s="361"/>
      <c r="F218" s="289"/>
      <c r="G218" s="324" t="str">
        <f t="shared" si="3"/>
        <v/>
      </c>
      <c r="H218" s="363"/>
      <c r="I218" s="361"/>
      <c r="J218" s="379"/>
      <c r="K218" s="298"/>
      <c r="L218" s="298"/>
      <c r="M218" s="298"/>
      <c r="N218" s="298"/>
      <c r="O218" s="298"/>
      <c r="P218" s="298"/>
      <c r="Q218" s="194"/>
      <c r="R218" s="194"/>
      <c r="S218" s="194"/>
      <c r="T218" s="194"/>
      <c r="U218" s="194"/>
      <c r="V218" s="194"/>
      <c r="W218" s="194"/>
    </row>
    <row r="219" spans="1:25" s="298" customFormat="1" x14ac:dyDescent="0.2">
      <c r="A219" s="722"/>
      <c r="B219" s="723"/>
      <c r="C219" s="724"/>
      <c r="D219" s="194"/>
      <c r="E219" s="361"/>
      <c r="F219" s="289"/>
      <c r="G219" s="324" t="str">
        <f t="shared" si="3"/>
        <v/>
      </c>
      <c r="H219" s="363"/>
      <c r="I219" s="361"/>
      <c r="J219" s="379"/>
      <c r="Q219" s="194"/>
      <c r="R219" s="194"/>
      <c r="S219" s="194"/>
      <c r="T219" s="194"/>
      <c r="U219" s="194"/>
      <c r="V219" s="194"/>
      <c r="W219" s="194"/>
      <c r="X219" s="194"/>
      <c r="Y219" s="194"/>
    </row>
    <row r="220" spans="1:25" x14ac:dyDescent="0.2">
      <c r="A220" s="722"/>
      <c r="B220" s="723"/>
      <c r="C220" s="724"/>
      <c r="E220" s="361"/>
      <c r="F220" s="289"/>
      <c r="G220" s="324" t="str">
        <f t="shared" si="3"/>
        <v/>
      </c>
      <c r="H220" s="363"/>
      <c r="I220" s="361"/>
      <c r="J220" s="379"/>
      <c r="K220" s="298"/>
      <c r="L220" s="298"/>
      <c r="M220" s="298"/>
      <c r="N220" s="298"/>
      <c r="O220" s="298"/>
      <c r="P220" s="298"/>
      <c r="Q220" s="194"/>
      <c r="R220" s="194"/>
      <c r="S220" s="194"/>
      <c r="T220" s="194"/>
      <c r="U220" s="194"/>
      <c r="V220" s="194"/>
      <c r="W220" s="194"/>
    </row>
    <row r="221" spans="1:25" x14ac:dyDescent="0.2">
      <c r="A221" s="725"/>
      <c r="B221" s="726"/>
      <c r="C221" s="727"/>
      <c r="E221" s="361"/>
      <c r="F221" s="289"/>
      <c r="G221" s="324" t="str">
        <f t="shared" si="3"/>
        <v/>
      </c>
      <c r="H221" s="363"/>
      <c r="I221" s="361"/>
      <c r="J221" s="379"/>
      <c r="K221" s="298"/>
      <c r="L221" s="298"/>
      <c r="M221" s="298"/>
      <c r="N221" s="298"/>
      <c r="O221" s="298"/>
      <c r="P221" s="298"/>
      <c r="Q221" s="194"/>
      <c r="R221" s="194"/>
      <c r="S221" s="194"/>
      <c r="T221" s="194"/>
      <c r="U221" s="194"/>
      <c r="V221" s="194"/>
      <c r="W221" s="194"/>
    </row>
    <row r="222" spans="1:25" x14ac:dyDescent="0.2">
      <c r="E222" s="361"/>
      <c r="F222" s="289"/>
      <c r="G222" s="324" t="str">
        <f t="shared" si="3"/>
        <v/>
      </c>
      <c r="H222" s="363"/>
      <c r="I222" s="361"/>
      <c r="J222" s="379"/>
      <c r="K222" s="298"/>
      <c r="L222" s="298"/>
      <c r="M222" s="298"/>
      <c r="N222" s="298"/>
      <c r="O222" s="298"/>
      <c r="P222" s="298"/>
      <c r="Q222" s="194"/>
      <c r="R222" s="194"/>
      <c r="S222" s="194"/>
      <c r="T222" s="194"/>
      <c r="U222" s="194"/>
      <c r="V222" s="194"/>
      <c r="W222" s="194"/>
    </row>
    <row r="223" spans="1:25" x14ac:dyDescent="0.2">
      <c r="E223" s="361"/>
      <c r="F223" s="289"/>
      <c r="G223" s="324" t="str">
        <f t="shared" si="3"/>
        <v/>
      </c>
      <c r="H223" s="363"/>
      <c r="I223" s="361"/>
      <c r="J223" s="379"/>
      <c r="K223" s="298"/>
      <c r="L223" s="298"/>
      <c r="M223" s="298"/>
      <c r="N223" s="298"/>
      <c r="O223" s="298"/>
      <c r="P223" s="298"/>
      <c r="Q223" s="194"/>
      <c r="R223" s="194"/>
      <c r="S223" s="194"/>
      <c r="T223" s="194"/>
      <c r="U223" s="194"/>
      <c r="V223" s="194"/>
      <c r="W223" s="194"/>
    </row>
    <row r="224" spans="1:25" ht="12.75" customHeight="1" x14ac:dyDescent="0.2">
      <c r="E224" s="361"/>
      <c r="F224" s="289"/>
      <c r="G224" s="324" t="str">
        <f t="shared" si="3"/>
        <v/>
      </c>
      <c r="H224" s="363"/>
      <c r="I224" s="361"/>
      <c r="J224" s="379"/>
      <c r="K224" s="298"/>
      <c r="L224" s="298"/>
      <c r="M224" s="298"/>
      <c r="N224" s="298"/>
      <c r="O224" s="298"/>
      <c r="P224" s="298"/>
      <c r="Q224" s="194"/>
      <c r="R224" s="194"/>
      <c r="S224" s="194"/>
      <c r="T224" s="194"/>
      <c r="U224" s="194"/>
      <c r="V224" s="194"/>
      <c r="W224" s="194"/>
    </row>
    <row r="225" spans="5:23" x14ac:dyDescent="0.2">
      <c r="E225" s="361"/>
      <c r="F225" s="289"/>
      <c r="G225" s="324" t="str">
        <f t="shared" si="3"/>
        <v/>
      </c>
      <c r="H225" s="363"/>
      <c r="I225" s="361"/>
      <c r="J225" s="379"/>
      <c r="K225" s="298"/>
      <c r="L225" s="298"/>
      <c r="M225" s="298"/>
      <c r="N225" s="298"/>
      <c r="O225" s="298"/>
      <c r="P225" s="298"/>
      <c r="Q225" s="194"/>
      <c r="R225" s="194"/>
      <c r="S225" s="194"/>
      <c r="T225" s="194"/>
      <c r="U225" s="194"/>
      <c r="V225" s="194"/>
      <c r="W225" s="194"/>
    </row>
    <row r="226" spans="5:23" x14ac:dyDescent="0.2">
      <c r="E226" s="361"/>
      <c r="F226" s="289"/>
      <c r="G226" s="324" t="str">
        <f t="shared" si="3"/>
        <v/>
      </c>
      <c r="H226" s="363"/>
      <c r="I226" s="361"/>
      <c r="J226" s="379"/>
      <c r="K226" s="298"/>
      <c r="L226" s="298"/>
      <c r="M226" s="298"/>
      <c r="N226" s="298"/>
      <c r="O226" s="298"/>
      <c r="P226" s="298"/>
      <c r="Q226" s="194"/>
      <c r="R226" s="194"/>
      <c r="S226" s="194"/>
      <c r="T226" s="194"/>
      <c r="U226" s="194"/>
      <c r="V226" s="194"/>
      <c r="W226" s="194"/>
    </row>
    <row r="227" spans="5:23" x14ac:dyDescent="0.2">
      <c r="E227" s="361"/>
      <c r="F227" s="289"/>
      <c r="G227" s="324" t="str">
        <f t="shared" si="3"/>
        <v/>
      </c>
      <c r="H227" s="363"/>
      <c r="I227" s="361"/>
      <c r="J227" s="379"/>
      <c r="K227" s="298"/>
      <c r="L227" s="298"/>
      <c r="M227" s="298"/>
      <c r="N227" s="298"/>
      <c r="O227" s="298"/>
      <c r="P227" s="298"/>
      <c r="Q227" s="194"/>
      <c r="R227" s="194"/>
      <c r="S227" s="194"/>
      <c r="T227" s="194"/>
      <c r="U227" s="194"/>
      <c r="V227" s="194"/>
      <c r="W227" s="194"/>
    </row>
    <row r="228" spans="5:23" x14ac:dyDescent="0.2">
      <c r="E228" s="361"/>
      <c r="F228" s="289"/>
      <c r="G228" s="324" t="str">
        <f t="shared" si="3"/>
        <v/>
      </c>
      <c r="H228" s="363"/>
      <c r="I228" s="361"/>
      <c r="J228" s="379"/>
      <c r="K228" s="298"/>
      <c r="L228" s="298"/>
      <c r="M228" s="298"/>
      <c r="N228" s="298"/>
      <c r="O228" s="298"/>
      <c r="P228" s="298"/>
      <c r="Q228" s="194"/>
      <c r="R228" s="194"/>
      <c r="S228" s="194"/>
      <c r="T228" s="194"/>
      <c r="U228" s="194"/>
      <c r="V228" s="194"/>
      <c r="W228" s="194"/>
    </row>
    <row r="229" spans="5:23" x14ac:dyDescent="0.2">
      <c r="E229" s="361"/>
      <c r="F229" s="289"/>
      <c r="G229" s="324" t="str">
        <f t="shared" si="3"/>
        <v/>
      </c>
      <c r="H229" s="363"/>
      <c r="I229" s="361"/>
      <c r="J229" s="379"/>
      <c r="K229" s="298"/>
      <c r="L229" s="298"/>
      <c r="M229" s="298"/>
      <c r="N229" s="298"/>
      <c r="O229" s="298"/>
      <c r="P229" s="298"/>
      <c r="Q229" s="194"/>
      <c r="R229" s="194"/>
      <c r="S229" s="194"/>
      <c r="T229" s="194"/>
      <c r="U229" s="194"/>
      <c r="V229" s="194"/>
      <c r="W229" s="194"/>
    </row>
    <row r="230" spans="5:23" x14ac:dyDescent="0.2">
      <c r="E230" s="361"/>
      <c r="F230" s="289"/>
      <c r="G230" s="324" t="str">
        <f t="shared" si="3"/>
        <v/>
      </c>
      <c r="H230" s="363"/>
      <c r="I230" s="361"/>
      <c r="J230" s="379"/>
      <c r="K230" s="298"/>
      <c r="L230" s="298"/>
      <c r="M230" s="298"/>
      <c r="N230" s="298"/>
      <c r="O230" s="298"/>
      <c r="P230" s="298"/>
      <c r="Q230" s="194"/>
      <c r="R230" s="194"/>
      <c r="S230" s="194"/>
      <c r="T230" s="194"/>
      <c r="U230" s="194"/>
      <c r="V230" s="194"/>
      <c r="W230" s="194"/>
    </row>
    <row r="231" spans="5:23" x14ac:dyDescent="0.2">
      <c r="E231" s="361"/>
      <c r="F231" s="289"/>
      <c r="G231" s="324" t="str">
        <f t="shared" si="3"/>
        <v/>
      </c>
      <c r="H231" s="363"/>
      <c r="I231" s="361"/>
      <c r="J231" s="379"/>
      <c r="K231" s="298"/>
      <c r="L231" s="298"/>
      <c r="M231" s="298"/>
      <c r="N231" s="298"/>
      <c r="O231" s="298"/>
      <c r="P231" s="298"/>
      <c r="Q231" s="194"/>
      <c r="R231" s="194"/>
      <c r="S231" s="194"/>
      <c r="T231" s="194"/>
      <c r="U231" s="194"/>
      <c r="V231" s="194"/>
      <c r="W231" s="194"/>
    </row>
    <row r="232" spans="5:23" x14ac:dyDescent="0.2">
      <c r="E232" s="361"/>
      <c r="F232" s="289"/>
      <c r="G232" s="324" t="str">
        <f t="shared" si="3"/>
        <v/>
      </c>
      <c r="H232" s="363"/>
      <c r="I232" s="361"/>
      <c r="J232" s="379"/>
      <c r="K232" s="298"/>
      <c r="L232" s="298"/>
      <c r="M232" s="298"/>
      <c r="N232" s="298"/>
      <c r="O232" s="298"/>
      <c r="P232" s="298"/>
      <c r="Q232" s="194"/>
      <c r="R232" s="194"/>
      <c r="S232" s="194"/>
      <c r="T232" s="194"/>
      <c r="U232" s="194"/>
      <c r="V232" s="194"/>
      <c r="W232" s="194"/>
    </row>
    <row r="233" spans="5:23" x14ac:dyDescent="0.2">
      <c r="E233" s="361"/>
      <c r="F233" s="289"/>
      <c r="G233" s="324" t="str">
        <f t="shared" si="3"/>
        <v/>
      </c>
      <c r="H233" s="363"/>
      <c r="I233" s="361"/>
      <c r="J233" s="379"/>
      <c r="K233" s="298"/>
      <c r="L233" s="298"/>
      <c r="M233" s="298"/>
      <c r="N233" s="298"/>
      <c r="O233" s="298"/>
      <c r="P233" s="298"/>
      <c r="Q233" s="194"/>
      <c r="R233" s="194"/>
      <c r="S233" s="194"/>
      <c r="T233" s="194"/>
      <c r="U233" s="194"/>
      <c r="V233" s="194"/>
      <c r="W233" s="194"/>
    </row>
    <row r="234" spans="5:23" x14ac:dyDescent="0.2">
      <c r="E234" s="361"/>
      <c r="F234" s="289"/>
      <c r="G234" s="324" t="str">
        <f t="shared" si="3"/>
        <v/>
      </c>
      <c r="H234" s="363"/>
      <c r="I234" s="361"/>
      <c r="J234" s="379"/>
      <c r="K234" s="298"/>
      <c r="L234" s="298"/>
      <c r="M234" s="298"/>
      <c r="N234" s="298"/>
      <c r="O234" s="298"/>
      <c r="P234" s="298"/>
      <c r="Q234" s="194"/>
      <c r="R234" s="194"/>
      <c r="S234" s="194"/>
      <c r="T234" s="194"/>
      <c r="U234" s="194"/>
      <c r="V234" s="194"/>
      <c r="W234" s="194"/>
    </row>
    <row r="235" spans="5:23" x14ac:dyDescent="0.2">
      <c r="E235" s="361"/>
      <c r="F235" s="289"/>
      <c r="G235" s="324" t="str">
        <f t="shared" si="3"/>
        <v/>
      </c>
      <c r="H235" s="363"/>
      <c r="I235" s="361"/>
      <c r="J235" s="379"/>
      <c r="K235" s="298"/>
      <c r="L235" s="298"/>
      <c r="M235" s="298"/>
      <c r="N235" s="298"/>
      <c r="O235" s="298"/>
      <c r="P235" s="298"/>
      <c r="Q235" s="194"/>
      <c r="R235" s="194"/>
      <c r="S235" s="194"/>
      <c r="T235" s="194"/>
      <c r="U235" s="194"/>
      <c r="V235" s="194"/>
      <c r="W235" s="194"/>
    </row>
    <row r="236" spans="5:23" x14ac:dyDescent="0.2">
      <c r="E236" s="361"/>
      <c r="F236" s="289"/>
      <c r="G236" s="324" t="str">
        <f t="shared" si="3"/>
        <v/>
      </c>
      <c r="H236" s="363"/>
      <c r="I236" s="361"/>
      <c r="J236" s="379"/>
      <c r="K236" s="298"/>
      <c r="L236" s="298"/>
      <c r="M236" s="298"/>
      <c r="N236" s="298"/>
      <c r="O236" s="298"/>
      <c r="P236" s="298"/>
      <c r="Q236" s="194"/>
      <c r="R236" s="194"/>
      <c r="S236" s="194"/>
      <c r="T236" s="194"/>
      <c r="U236" s="194"/>
      <c r="V236" s="194"/>
      <c r="W236" s="194"/>
    </row>
    <row r="237" spans="5:23" x14ac:dyDescent="0.2">
      <c r="E237" s="361"/>
      <c r="F237" s="289"/>
      <c r="G237" s="324" t="str">
        <f t="shared" si="3"/>
        <v/>
      </c>
      <c r="H237" s="363"/>
      <c r="I237" s="361"/>
      <c r="J237" s="379"/>
      <c r="K237" s="298"/>
      <c r="L237" s="298"/>
      <c r="M237" s="298"/>
      <c r="N237" s="298"/>
      <c r="O237" s="298"/>
      <c r="P237" s="298"/>
      <c r="Q237" s="194"/>
      <c r="R237" s="194"/>
      <c r="S237" s="194"/>
      <c r="T237" s="194"/>
      <c r="U237" s="194"/>
      <c r="V237" s="194"/>
      <c r="W237" s="194"/>
    </row>
    <row r="238" spans="5:23" x14ac:dyDescent="0.2">
      <c r="E238" s="361"/>
      <c r="F238" s="289"/>
      <c r="G238" s="324" t="str">
        <f t="shared" si="3"/>
        <v/>
      </c>
      <c r="H238" s="363"/>
      <c r="I238" s="361"/>
      <c r="J238" s="379"/>
      <c r="K238" s="298"/>
      <c r="L238" s="298"/>
      <c r="M238" s="298"/>
      <c r="N238" s="298"/>
      <c r="O238" s="298"/>
      <c r="P238" s="298"/>
      <c r="Q238" s="194"/>
      <c r="R238" s="194"/>
      <c r="S238" s="194"/>
      <c r="T238" s="194"/>
      <c r="U238" s="194"/>
      <c r="V238" s="194"/>
      <c r="W238" s="194"/>
    </row>
    <row r="239" spans="5:23" x14ac:dyDescent="0.2">
      <c r="E239" s="361"/>
      <c r="F239" s="289"/>
      <c r="G239" s="324" t="str">
        <f t="shared" si="3"/>
        <v/>
      </c>
      <c r="H239" s="363"/>
      <c r="I239" s="361"/>
      <c r="J239" s="379"/>
      <c r="K239" s="298"/>
      <c r="L239" s="298"/>
      <c r="M239" s="298"/>
      <c r="N239" s="298"/>
      <c r="O239" s="298"/>
      <c r="P239" s="298"/>
      <c r="Q239" s="194"/>
      <c r="R239" s="194"/>
      <c r="S239" s="194"/>
      <c r="T239" s="194"/>
      <c r="U239" s="194"/>
      <c r="V239" s="194"/>
      <c r="W239" s="194"/>
    </row>
    <row r="240" spans="5:23" x14ac:dyDescent="0.2">
      <c r="E240" s="361"/>
      <c r="F240" s="289"/>
      <c r="G240" s="324" t="str">
        <f t="shared" si="3"/>
        <v/>
      </c>
      <c r="H240" s="363"/>
      <c r="I240" s="361"/>
      <c r="J240" s="379"/>
      <c r="K240" s="298"/>
      <c r="L240" s="298"/>
      <c r="M240" s="298"/>
      <c r="N240" s="298"/>
      <c r="O240" s="298"/>
      <c r="P240" s="298"/>
      <c r="Q240" s="194"/>
      <c r="R240" s="194"/>
      <c r="S240" s="194"/>
      <c r="T240" s="194"/>
      <c r="U240" s="194"/>
      <c r="V240" s="194"/>
      <c r="W240" s="194"/>
    </row>
    <row r="241" spans="1:23" x14ac:dyDescent="0.2">
      <c r="E241" s="361"/>
      <c r="F241" s="289"/>
      <c r="G241" s="324" t="str">
        <f t="shared" si="3"/>
        <v/>
      </c>
      <c r="H241" s="363"/>
      <c r="I241" s="361"/>
      <c r="J241" s="379"/>
      <c r="K241" s="298"/>
      <c r="L241" s="298"/>
      <c r="M241" s="298"/>
      <c r="N241" s="298"/>
      <c r="O241" s="298"/>
      <c r="P241" s="298"/>
      <c r="Q241" s="194"/>
      <c r="R241" s="194"/>
      <c r="S241" s="194"/>
      <c r="T241" s="194"/>
      <c r="U241" s="194"/>
      <c r="V241" s="194"/>
      <c r="W241" s="194"/>
    </row>
    <row r="242" spans="1:23" x14ac:dyDescent="0.2">
      <c r="E242" s="361"/>
      <c r="F242" s="289"/>
      <c r="G242" s="324" t="str">
        <f t="shared" si="3"/>
        <v/>
      </c>
      <c r="H242" s="363"/>
      <c r="I242" s="361"/>
      <c r="J242" s="379"/>
      <c r="K242" s="298"/>
      <c r="L242" s="298"/>
      <c r="M242" s="298"/>
      <c r="N242" s="298"/>
      <c r="O242" s="298"/>
      <c r="P242" s="298"/>
      <c r="Q242" s="194"/>
      <c r="R242" s="194"/>
      <c r="S242" s="194"/>
      <c r="T242" s="194"/>
      <c r="U242" s="194"/>
      <c r="V242" s="194"/>
      <c r="W242" s="194"/>
    </row>
    <row r="243" spans="1:23" x14ac:dyDescent="0.2">
      <c r="E243" s="361"/>
      <c r="F243" s="289"/>
      <c r="G243" s="324" t="str">
        <f t="shared" si="3"/>
        <v/>
      </c>
      <c r="H243" s="363"/>
      <c r="I243" s="361"/>
      <c r="J243" s="379"/>
      <c r="K243" s="298"/>
      <c r="L243" s="298"/>
      <c r="M243" s="298"/>
      <c r="N243" s="298"/>
      <c r="O243" s="298"/>
      <c r="P243" s="298"/>
      <c r="Q243" s="194"/>
      <c r="R243" s="194"/>
      <c r="S243" s="194"/>
      <c r="T243" s="194"/>
      <c r="U243" s="194"/>
      <c r="V243" s="194"/>
      <c r="W243" s="194"/>
    </row>
    <row r="244" spans="1:23" x14ac:dyDescent="0.2">
      <c r="E244" s="361"/>
      <c r="F244" s="289"/>
      <c r="G244" s="324" t="str">
        <f t="shared" si="3"/>
        <v/>
      </c>
      <c r="H244" s="363"/>
      <c r="I244" s="361"/>
      <c r="J244" s="379"/>
      <c r="K244" s="298"/>
      <c r="L244" s="298"/>
      <c r="M244" s="298"/>
      <c r="N244" s="298"/>
      <c r="O244" s="298"/>
      <c r="P244" s="298"/>
      <c r="Q244" s="194"/>
      <c r="R244" s="194"/>
      <c r="S244" s="194"/>
      <c r="T244" s="194"/>
      <c r="U244" s="194"/>
      <c r="V244" s="194"/>
      <c r="W244" s="194"/>
    </row>
    <row r="245" spans="1:23" x14ac:dyDescent="0.2">
      <c r="E245" s="361"/>
      <c r="F245" s="289"/>
      <c r="G245" s="324" t="str">
        <f t="shared" si="3"/>
        <v/>
      </c>
      <c r="H245" s="363"/>
      <c r="I245" s="361"/>
      <c r="J245" s="379"/>
      <c r="K245" s="298"/>
      <c r="L245" s="298"/>
      <c r="M245" s="298"/>
      <c r="N245" s="298"/>
      <c r="O245" s="298"/>
      <c r="P245" s="298"/>
      <c r="Q245" s="194"/>
      <c r="R245" s="194"/>
      <c r="S245" s="194"/>
      <c r="T245" s="194"/>
      <c r="U245" s="194"/>
      <c r="V245" s="194"/>
      <c r="W245" s="194"/>
    </row>
    <row r="246" spans="1:23" x14ac:dyDescent="0.2">
      <c r="E246" s="361"/>
      <c r="F246" s="289"/>
      <c r="G246" s="324" t="str">
        <f t="shared" si="3"/>
        <v/>
      </c>
      <c r="H246" s="363"/>
      <c r="I246" s="361"/>
      <c r="J246" s="379"/>
      <c r="K246" s="298"/>
      <c r="L246" s="298"/>
      <c r="M246" s="298"/>
      <c r="N246" s="298"/>
      <c r="O246" s="298"/>
      <c r="P246" s="298"/>
      <c r="Q246" s="194"/>
      <c r="R246" s="194"/>
      <c r="S246" s="194"/>
      <c r="T246" s="194"/>
      <c r="U246" s="194"/>
      <c r="V246" s="194"/>
      <c r="W246" s="194"/>
    </row>
    <row r="247" spans="1:23" x14ac:dyDescent="0.2">
      <c r="E247" s="372" t="s">
        <v>269</v>
      </c>
      <c r="F247" s="289"/>
      <c r="G247" s="324" t="str">
        <f t="shared" si="3"/>
        <v/>
      </c>
      <c r="H247" s="363"/>
      <c r="I247" s="361"/>
      <c r="J247" s="379"/>
      <c r="K247" s="298"/>
      <c r="L247" s="298"/>
      <c r="M247" s="298"/>
      <c r="N247" s="298"/>
      <c r="O247" s="298"/>
      <c r="P247" s="298"/>
      <c r="Q247" s="194"/>
      <c r="R247" s="194"/>
      <c r="S247" s="194"/>
      <c r="T247" s="194"/>
      <c r="U247" s="194"/>
      <c r="V247" s="194"/>
      <c r="W247" s="194"/>
    </row>
    <row r="248" spans="1:23" x14ac:dyDescent="0.2">
      <c r="E248" s="194" t="s">
        <v>764</v>
      </c>
      <c r="J248" s="298"/>
      <c r="K248" s="298"/>
      <c r="L248" s="298"/>
      <c r="M248" s="298"/>
      <c r="N248" s="298"/>
      <c r="O248" s="298"/>
      <c r="P248" s="298"/>
      <c r="Q248" s="194"/>
      <c r="R248" s="194"/>
      <c r="S248" s="194"/>
      <c r="T248" s="194"/>
      <c r="U248" s="194"/>
      <c r="V248" s="194"/>
      <c r="W248" s="194"/>
    </row>
    <row r="249" spans="1:23" x14ac:dyDescent="0.2">
      <c r="A249" s="233" t="s">
        <v>792</v>
      </c>
      <c r="K249" s="298"/>
      <c r="L249" s="298"/>
      <c r="M249" s="298"/>
      <c r="N249" s="298"/>
      <c r="O249" s="298"/>
      <c r="P249" s="298"/>
      <c r="Q249" s="194"/>
      <c r="R249" s="194"/>
      <c r="S249" s="194"/>
      <c r="T249" s="194"/>
      <c r="U249" s="194"/>
      <c r="V249" s="194"/>
      <c r="W249" s="194"/>
    </row>
    <row r="250" spans="1:23" x14ac:dyDescent="0.2">
      <c r="A250" s="233" t="s">
        <v>771</v>
      </c>
      <c r="K250" s="298"/>
      <c r="L250" s="298"/>
      <c r="M250" s="298"/>
      <c r="N250" s="298"/>
      <c r="O250" s="298"/>
      <c r="P250" s="298"/>
      <c r="Q250" s="194"/>
      <c r="R250" s="194"/>
      <c r="S250" s="194"/>
      <c r="T250" s="194"/>
      <c r="U250" s="194"/>
      <c r="V250" s="194"/>
      <c r="W250" s="194"/>
    </row>
    <row r="251" spans="1:23" x14ac:dyDescent="0.2">
      <c r="K251" s="298"/>
      <c r="L251" s="298"/>
      <c r="M251" s="298"/>
      <c r="N251" s="298"/>
      <c r="O251" s="298"/>
      <c r="P251" s="298"/>
      <c r="Q251" s="194"/>
      <c r="R251" s="194"/>
      <c r="S251" s="194"/>
      <c r="T251" s="194"/>
      <c r="U251" s="194"/>
      <c r="V251" s="194"/>
      <c r="W251" s="194"/>
    </row>
    <row r="252" spans="1:23" x14ac:dyDescent="0.2">
      <c r="A252" s="194" t="s">
        <v>791</v>
      </c>
      <c r="C252" s="329"/>
      <c r="D252" s="298"/>
      <c r="E252" s="298"/>
      <c r="F252" s="298"/>
      <c r="J252" s="298"/>
      <c r="K252" s="298"/>
      <c r="L252" s="298"/>
      <c r="M252" s="298"/>
      <c r="N252" s="298"/>
      <c r="O252" s="298"/>
      <c r="P252" s="298"/>
      <c r="Q252" s="194"/>
      <c r="R252" s="194"/>
      <c r="S252" s="194"/>
      <c r="T252" s="194"/>
      <c r="U252" s="194"/>
      <c r="V252" s="194"/>
      <c r="W252" s="194"/>
    </row>
    <row r="253" spans="1:23" x14ac:dyDescent="0.2">
      <c r="C253" s="298"/>
      <c r="J253" s="298"/>
      <c r="K253" s="298"/>
      <c r="L253" s="298"/>
      <c r="M253" s="298"/>
      <c r="N253" s="298"/>
      <c r="O253" s="298"/>
      <c r="P253" s="298"/>
      <c r="Q253" s="194"/>
      <c r="R253" s="194"/>
      <c r="S253" s="194"/>
      <c r="T253" s="194"/>
      <c r="U253" s="194"/>
      <c r="V253" s="194"/>
      <c r="W253" s="194"/>
    </row>
    <row r="254" spans="1:23" x14ac:dyDescent="0.2">
      <c r="A254" s="728" t="s">
        <v>786</v>
      </c>
      <c r="B254" s="828"/>
      <c r="C254" s="828"/>
      <c r="E254" s="728" t="s">
        <v>785</v>
      </c>
      <c r="F254" s="728"/>
      <c r="G254" s="728"/>
      <c r="H254" s="728"/>
      <c r="I254" s="728"/>
      <c r="J254" s="728"/>
      <c r="K254" s="298"/>
      <c r="L254" s="298"/>
      <c r="M254" s="298"/>
      <c r="N254" s="298"/>
      <c r="O254" s="298"/>
      <c r="P254" s="298"/>
      <c r="Q254" s="194"/>
      <c r="R254" s="194"/>
      <c r="S254" s="194"/>
      <c r="T254" s="194"/>
      <c r="U254" s="194"/>
      <c r="V254" s="194"/>
      <c r="W254" s="194"/>
    </row>
    <row r="255" spans="1:23" ht="12.75" customHeight="1" x14ac:dyDescent="0.2">
      <c r="A255" s="348"/>
      <c r="B255" s="295" t="s">
        <v>765</v>
      </c>
      <c r="C255" s="372"/>
      <c r="E255" s="784" t="s">
        <v>763</v>
      </c>
      <c r="F255" s="767" t="s">
        <v>330</v>
      </c>
      <c r="G255" s="767" t="s">
        <v>664</v>
      </c>
      <c r="H255" s="784" t="s">
        <v>929</v>
      </c>
      <c r="I255" s="784" t="s">
        <v>715</v>
      </c>
      <c r="J255" s="827" t="s">
        <v>266</v>
      </c>
      <c r="K255" s="298"/>
      <c r="L255" s="298"/>
      <c r="M255" s="298"/>
      <c r="N255" s="298"/>
      <c r="O255" s="298"/>
      <c r="P255" s="298"/>
      <c r="Q255" s="194"/>
      <c r="R255" s="194"/>
      <c r="S255" s="194"/>
      <c r="T255" s="194"/>
      <c r="U255" s="194"/>
      <c r="V255" s="194"/>
      <c r="W255" s="194"/>
    </row>
    <row r="256" spans="1:23" x14ac:dyDescent="0.2">
      <c r="A256" s="370"/>
      <c r="B256" s="295" t="s">
        <v>776</v>
      </c>
      <c r="C256" s="372"/>
      <c r="E256" s="784"/>
      <c r="F256" s="767"/>
      <c r="G256" s="767"/>
      <c r="H256" s="827"/>
      <c r="I256" s="827"/>
      <c r="J256" s="827"/>
      <c r="K256" s="298"/>
      <c r="L256" s="298"/>
      <c r="M256" s="298"/>
      <c r="N256" s="298"/>
      <c r="O256" s="298"/>
      <c r="P256" s="298"/>
      <c r="Q256" s="194"/>
      <c r="R256" s="194"/>
      <c r="S256" s="194"/>
      <c r="T256" s="194"/>
      <c r="U256" s="194"/>
      <c r="V256" s="194"/>
      <c r="W256" s="194"/>
    </row>
    <row r="257" spans="1:23" x14ac:dyDescent="0.2">
      <c r="A257" s="348"/>
      <c r="B257" s="376" t="s">
        <v>655</v>
      </c>
      <c r="C257" s="362"/>
      <c r="E257" s="361"/>
      <c r="F257" s="289"/>
      <c r="G257" s="325" t="str">
        <f>IF(F257="","",F257-$C$266)</f>
        <v/>
      </c>
      <c r="H257" s="363"/>
      <c r="I257" s="361"/>
      <c r="J257" s="379"/>
      <c r="K257" s="298"/>
      <c r="L257" s="298"/>
      <c r="M257" s="298"/>
      <c r="N257" s="298"/>
      <c r="O257" s="298"/>
      <c r="P257" s="298"/>
      <c r="Q257" s="194"/>
      <c r="R257" s="194"/>
      <c r="S257" s="194"/>
      <c r="T257" s="194"/>
      <c r="U257" s="194"/>
      <c r="V257" s="194"/>
      <c r="W257" s="194"/>
    </row>
    <row r="258" spans="1:23" x14ac:dyDescent="0.2">
      <c r="A258" s="300"/>
      <c r="B258" s="295" t="s">
        <v>656</v>
      </c>
      <c r="C258" s="362"/>
      <c r="E258" s="361"/>
      <c r="F258" s="289"/>
      <c r="G258" s="324" t="str">
        <f>IF(F258="","",F258-$C$266)</f>
        <v/>
      </c>
      <c r="H258" s="363"/>
      <c r="I258" s="361"/>
      <c r="J258" s="379"/>
      <c r="K258" s="298"/>
      <c r="L258" s="298"/>
      <c r="M258" s="298"/>
      <c r="N258" s="298"/>
      <c r="O258" s="298"/>
      <c r="P258" s="298"/>
      <c r="Q258" s="194"/>
      <c r="R258" s="194"/>
      <c r="S258" s="194"/>
      <c r="T258" s="194"/>
      <c r="U258" s="194"/>
      <c r="V258" s="194"/>
      <c r="W258" s="194"/>
    </row>
    <row r="259" spans="1:23" x14ac:dyDescent="0.2">
      <c r="A259" s="300"/>
      <c r="B259" s="374" t="s">
        <v>245</v>
      </c>
      <c r="C259" s="362"/>
      <c r="E259" s="361"/>
      <c r="F259" s="289"/>
      <c r="G259" s="324" t="str">
        <f t="shared" ref="G259:G309" si="4">IF(F259="","",F259-$C$266)</f>
        <v/>
      </c>
      <c r="H259" s="363"/>
      <c r="I259" s="361"/>
      <c r="J259" s="379"/>
      <c r="K259" s="298"/>
      <c r="L259" s="298"/>
      <c r="M259" s="298"/>
      <c r="N259" s="298"/>
      <c r="O259" s="298"/>
      <c r="P259" s="298"/>
      <c r="Q259" s="194"/>
      <c r="R259" s="194"/>
      <c r="S259" s="194"/>
      <c r="T259" s="194"/>
      <c r="U259" s="194"/>
      <c r="V259" s="194"/>
      <c r="W259" s="194"/>
    </row>
    <row r="260" spans="1:23" x14ac:dyDescent="0.2">
      <c r="A260" s="300"/>
      <c r="B260" s="374" t="s">
        <v>248</v>
      </c>
      <c r="C260" s="362"/>
      <c r="E260" s="361"/>
      <c r="F260" s="289"/>
      <c r="G260" s="324" t="str">
        <f t="shared" si="4"/>
        <v/>
      </c>
      <c r="H260" s="363"/>
      <c r="I260" s="361"/>
      <c r="J260" s="379"/>
      <c r="K260" s="298"/>
      <c r="L260" s="298"/>
      <c r="M260" s="298"/>
      <c r="N260" s="298"/>
      <c r="O260" s="298"/>
      <c r="P260" s="298"/>
      <c r="Q260" s="194"/>
      <c r="R260" s="194"/>
      <c r="S260" s="194"/>
      <c r="T260" s="194"/>
      <c r="U260" s="194"/>
      <c r="V260" s="194"/>
      <c r="W260" s="194"/>
    </row>
    <row r="261" spans="1:23" x14ac:dyDescent="0.2">
      <c r="A261" s="300"/>
      <c r="B261" s="374" t="s">
        <v>689</v>
      </c>
      <c r="C261" s="260"/>
      <c r="E261" s="361"/>
      <c r="F261" s="289"/>
      <c r="G261" s="324" t="str">
        <f t="shared" si="4"/>
        <v/>
      </c>
      <c r="H261" s="363"/>
      <c r="I261" s="361"/>
      <c r="J261" s="379"/>
      <c r="K261" s="298"/>
      <c r="L261" s="298"/>
      <c r="M261" s="298"/>
      <c r="N261" s="298"/>
      <c r="O261" s="298"/>
      <c r="P261" s="298"/>
      <c r="Q261" s="194"/>
      <c r="R261" s="194"/>
      <c r="S261" s="194"/>
      <c r="T261" s="194"/>
      <c r="U261" s="194"/>
      <c r="V261" s="194"/>
      <c r="W261" s="194"/>
    </row>
    <row r="262" spans="1:23" x14ac:dyDescent="0.2">
      <c r="A262" s="370"/>
      <c r="B262" s="377" t="s">
        <v>690</v>
      </c>
      <c r="C262" s="261"/>
      <c r="E262" s="361"/>
      <c r="F262" s="289"/>
      <c r="G262" s="324" t="str">
        <f t="shared" si="4"/>
        <v/>
      </c>
      <c r="H262" s="363"/>
      <c r="I262" s="361"/>
      <c r="J262" s="379"/>
      <c r="K262" s="298"/>
      <c r="L262" s="298"/>
      <c r="M262" s="298"/>
      <c r="N262" s="298"/>
      <c r="O262" s="298"/>
      <c r="P262" s="298"/>
      <c r="Q262" s="194"/>
      <c r="R262" s="194"/>
      <c r="S262" s="194"/>
      <c r="T262" s="194"/>
      <c r="U262" s="194"/>
      <c r="V262" s="194"/>
      <c r="W262" s="194"/>
    </row>
    <row r="263" spans="1:23" x14ac:dyDescent="0.2">
      <c r="A263" s="348"/>
      <c r="B263" s="376" t="s">
        <v>787</v>
      </c>
      <c r="C263" s="372"/>
      <c r="E263" s="361"/>
      <c r="F263" s="289"/>
      <c r="G263" s="324" t="str">
        <f t="shared" si="4"/>
        <v/>
      </c>
      <c r="H263" s="363"/>
      <c r="I263" s="361"/>
      <c r="J263" s="379"/>
      <c r="K263" s="298"/>
      <c r="L263" s="298"/>
      <c r="M263" s="298"/>
      <c r="N263" s="298"/>
      <c r="O263" s="298"/>
      <c r="P263" s="298"/>
      <c r="Q263" s="194"/>
      <c r="R263" s="194"/>
      <c r="S263" s="194"/>
      <c r="T263" s="194"/>
      <c r="U263" s="194"/>
      <c r="V263" s="194"/>
      <c r="W263" s="194"/>
    </row>
    <row r="264" spans="1:23" x14ac:dyDescent="0.2">
      <c r="A264" s="300"/>
      <c r="B264" s="295" t="s">
        <v>783</v>
      </c>
      <c r="C264" s="372"/>
      <c r="E264" s="361"/>
      <c r="F264" s="289"/>
      <c r="G264" s="324" t="str">
        <f t="shared" si="4"/>
        <v/>
      </c>
      <c r="H264" s="363"/>
      <c r="I264" s="361"/>
      <c r="J264" s="379"/>
      <c r="K264" s="298"/>
      <c r="L264" s="298"/>
      <c r="M264" s="298"/>
      <c r="N264" s="298"/>
      <c r="O264" s="298"/>
      <c r="P264" s="298"/>
      <c r="Q264" s="194"/>
      <c r="R264" s="194"/>
      <c r="S264" s="194"/>
      <c r="T264" s="194"/>
      <c r="U264" s="194"/>
      <c r="V264" s="194"/>
      <c r="W264" s="194"/>
    </row>
    <row r="265" spans="1:23" x14ac:dyDescent="0.2">
      <c r="A265" s="370"/>
      <c r="B265" s="375" t="s">
        <v>784</v>
      </c>
      <c r="C265" s="372"/>
      <c r="E265" s="361"/>
      <c r="F265" s="289"/>
      <c r="G265" s="324" t="str">
        <f t="shared" si="4"/>
        <v/>
      </c>
      <c r="H265" s="363"/>
      <c r="I265" s="361"/>
      <c r="J265" s="379"/>
      <c r="K265" s="298"/>
      <c r="L265" s="298"/>
      <c r="M265" s="298"/>
      <c r="N265" s="298"/>
      <c r="O265" s="298"/>
      <c r="P265" s="298"/>
      <c r="Q265" s="194"/>
      <c r="R265" s="194"/>
      <c r="S265" s="194"/>
      <c r="T265" s="194"/>
      <c r="U265" s="194"/>
      <c r="V265" s="194"/>
      <c r="W265" s="194"/>
    </row>
    <row r="266" spans="1:23" ht="15.75" x14ac:dyDescent="0.2">
      <c r="A266" s="300"/>
      <c r="B266" s="295" t="s">
        <v>701</v>
      </c>
      <c r="C266" s="378" t="str">
        <f>IF(C272="","",AVERAGE(C267:C272))</f>
        <v/>
      </c>
      <c r="E266" s="361"/>
      <c r="F266" s="289"/>
      <c r="G266" s="324" t="str">
        <f t="shared" si="4"/>
        <v/>
      </c>
      <c r="H266" s="363"/>
      <c r="I266" s="361"/>
      <c r="J266" s="379"/>
      <c r="K266" s="298"/>
      <c r="L266" s="298"/>
      <c r="M266" s="298"/>
      <c r="N266" s="298"/>
      <c r="O266" s="298"/>
      <c r="P266" s="298"/>
      <c r="Q266" s="194"/>
      <c r="R266" s="194"/>
      <c r="S266" s="194"/>
      <c r="T266" s="194"/>
      <c r="U266" s="194"/>
      <c r="V266" s="194"/>
      <c r="W266" s="194"/>
    </row>
    <row r="267" spans="1:23" x14ac:dyDescent="0.2">
      <c r="A267" s="300"/>
      <c r="B267" s="295">
        <v>1</v>
      </c>
      <c r="C267" s="263"/>
      <c r="E267" s="361"/>
      <c r="F267" s="289"/>
      <c r="G267" s="324" t="str">
        <f t="shared" si="4"/>
        <v/>
      </c>
      <c r="H267" s="363"/>
      <c r="I267" s="361"/>
      <c r="J267" s="379"/>
      <c r="K267" s="298"/>
      <c r="L267" s="298"/>
      <c r="M267" s="298"/>
      <c r="N267" s="298"/>
      <c r="O267" s="298"/>
      <c r="P267" s="298"/>
      <c r="Q267" s="194"/>
      <c r="R267" s="194"/>
      <c r="S267" s="194"/>
      <c r="T267" s="194"/>
      <c r="U267" s="194"/>
      <c r="V267" s="194"/>
      <c r="W267" s="194"/>
    </row>
    <row r="268" spans="1:23" x14ac:dyDescent="0.2">
      <c r="A268" s="300"/>
      <c r="B268" s="295">
        <v>2</v>
      </c>
      <c r="C268" s="293"/>
      <c r="E268" s="361"/>
      <c r="F268" s="289"/>
      <c r="G268" s="324" t="str">
        <f t="shared" si="4"/>
        <v/>
      </c>
      <c r="H268" s="363"/>
      <c r="I268" s="361"/>
      <c r="J268" s="379"/>
      <c r="K268" s="298"/>
      <c r="L268" s="298"/>
      <c r="M268" s="298"/>
      <c r="N268" s="298"/>
      <c r="O268" s="298"/>
      <c r="P268" s="298"/>
      <c r="Q268" s="194"/>
      <c r="R268" s="194"/>
      <c r="S268" s="194"/>
      <c r="T268" s="194"/>
      <c r="U268" s="194"/>
      <c r="V268" s="194"/>
      <c r="W268" s="194"/>
    </row>
    <row r="269" spans="1:23" x14ac:dyDescent="0.2">
      <c r="A269" s="300"/>
      <c r="B269" s="295">
        <v>3</v>
      </c>
      <c r="C269" s="293"/>
      <c r="E269" s="361"/>
      <c r="F269" s="289"/>
      <c r="G269" s="324" t="str">
        <f t="shared" si="4"/>
        <v/>
      </c>
      <c r="H269" s="363"/>
      <c r="I269" s="361"/>
      <c r="J269" s="379"/>
      <c r="K269" s="298"/>
      <c r="L269" s="298"/>
      <c r="M269" s="298"/>
      <c r="N269" s="298"/>
      <c r="O269" s="298"/>
      <c r="P269" s="298"/>
      <c r="Q269" s="194"/>
      <c r="R269" s="194"/>
      <c r="S269" s="194"/>
      <c r="T269" s="194"/>
      <c r="U269" s="194"/>
      <c r="V269" s="194"/>
      <c r="W269" s="194"/>
    </row>
    <row r="270" spans="1:23" x14ac:dyDescent="0.2">
      <c r="A270" s="300"/>
      <c r="B270" s="295">
        <v>4</v>
      </c>
      <c r="C270" s="293"/>
      <c r="E270" s="361"/>
      <c r="F270" s="289"/>
      <c r="G270" s="324" t="str">
        <f t="shared" si="4"/>
        <v/>
      </c>
      <c r="H270" s="363"/>
      <c r="I270" s="361"/>
      <c r="J270" s="379"/>
      <c r="K270" s="298"/>
      <c r="L270" s="298"/>
      <c r="M270" s="298"/>
      <c r="N270" s="298"/>
      <c r="O270" s="298"/>
      <c r="P270" s="298"/>
      <c r="Q270" s="194"/>
      <c r="R270" s="194"/>
      <c r="S270" s="194"/>
      <c r="T270" s="194"/>
      <c r="U270" s="194"/>
      <c r="V270" s="194"/>
      <c r="W270" s="194"/>
    </row>
    <row r="271" spans="1:23" x14ac:dyDescent="0.2">
      <c r="A271" s="300"/>
      <c r="B271" s="295">
        <v>5</v>
      </c>
      <c r="C271" s="263"/>
      <c r="E271" s="361"/>
      <c r="F271" s="289"/>
      <c r="G271" s="324" t="str">
        <f t="shared" si="4"/>
        <v/>
      </c>
      <c r="H271" s="363"/>
      <c r="I271" s="361"/>
      <c r="J271" s="379"/>
      <c r="K271" s="298"/>
      <c r="L271" s="298"/>
      <c r="M271" s="298"/>
      <c r="N271" s="298"/>
      <c r="O271" s="298"/>
      <c r="P271" s="298"/>
      <c r="Q271" s="194"/>
      <c r="R271" s="194"/>
      <c r="S271" s="194"/>
      <c r="T271" s="194"/>
      <c r="U271" s="194"/>
      <c r="V271" s="194"/>
      <c r="W271" s="194"/>
    </row>
    <row r="272" spans="1:23" x14ac:dyDescent="0.2">
      <c r="A272" s="370"/>
      <c r="B272" s="375">
        <v>6</v>
      </c>
      <c r="C272" s="263"/>
      <c r="E272" s="361"/>
      <c r="F272" s="289"/>
      <c r="G272" s="324" t="str">
        <f t="shared" si="4"/>
        <v/>
      </c>
      <c r="H272" s="363"/>
      <c r="I272" s="361"/>
      <c r="J272" s="379"/>
      <c r="K272" s="298"/>
      <c r="L272" s="298"/>
      <c r="M272" s="298"/>
      <c r="N272" s="298"/>
      <c r="O272" s="298"/>
      <c r="P272" s="298"/>
      <c r="Q272" s="194"/>
      <c r="R272" s="194"/>
      <c r="S272" s="194"/>
      <c r="T272" s="194"/>
      <c r="U272" s="194"/>
      <c r="V272" s="194"/>
      <c r="W272" s="194"/>
    </row>
    <row r="273" spans="1:25" x14ac:dyDescent="0.2">
      <c r="A273" s="194" t="s">
        <v>788</v>
      </c>
      <c r="B273" s="234"/>
      <c r="E273" s="361"/>
      <c r="F273" s="289"/>
      <c r="G273" s="324" t="str">
        <f t="shared" si="4"/>
        <v/>
      </c>
      <c r="H273" s="363"/>
      <c r="I273" s="361"/>
      <c r="J273" s="379"/>
      <c r="K273" s="298"/>
      <c r="L273" s="298"/>
      <c r="M273" s="298"/>
      <c r="N273" s="298"/>
      <c r="O273" s="298"/>
      <c r="P273" s="298"/>
      <c r="Q273" s="194"/>
      <c r="R273" s="194"/>
      <c r="S273" s="194"/>
      <c r="T273" s="194"/>
      <c r="U273" s="194"/>
      <c r="V273" s="194"/>
      <c r="W273" s="194"/>
    </row>
    <row r="274" spans="1:25" x14ac:dyDescent="0.2">
      <c r="A274" s="194" t="s">
        <v>789</v>
      </c>
      <c r="E274" s="361"/>
      <c r="F274" s="289"/>
      <c r="G274" s="324" t="str">
        <f t="shared" si="4"/>
        <v/>
      </c>
      <c r="H274" s="363"/>
      <c r="I274" s="361"/>
      <c r="J274" s="379"/>
      <c r="K274" s="298"/>
      <c r="L274" s="298"/>
      <c r="M274" s="298"/>
      <c r="N274" s="298"/>
      <c r="O274" s="298"/>
      <c r="P274" s="298"/>
      <c r="Q274" s="194"/>
      <c r="R274" s="194"/>
      <c r="S274" s="194"/>
      <c r="T274" s="194"/>
      <c r="U274" s="194"/>
      <c r="V274" s="194"/>
      <c r="W274" s="194"/>
    </row>
    <row r="275" spans="1:25" x14ac:dyDescent="0.2">
      <c r="A275" s="194" t="s">
        <v>790</v>
      </c>
      <c r="E275" s="361"/>
      <c r="F275" s="289"/>
      <c r="G275" s="324" t="str">
        <f t="shared" si="4"/>
        <v/>
      </c>
      <c r="H275" s="363"/>
      <c r="I275" s="361"/>
      <c r="J275" s="379"/>
      <c r="K275" s="298"/>
      <c r="L275" s="298"/>
      <c r="M275" s="298"/>
      <c r="N275" s="298"/>
      <c r="O275" s="298"/>
      <c r="P275" s="298"/>
      <c r="Q275" s="194"/>
      <c r="R275" s="194"/>
      <c r="S275" s="194"/>
      <c r="T275" s="194"/>
      <c r="U275" s="194"/>
      <c r="V275" s="194"/>
      <c r="W275" s="194"/>
    </row>
    <row r="276" spans="1:25" x14ac:dyDescent="0.2">
      <c r="E276" s="361"/>
      <c r="F276" s="289"/>
      <c r="G276" s="324" t="str">
        <f t="shared" si="4"/>
        <v/>
      </c>
      <c r="H276" s="363"/>
      <c r="I276" s="361"/>
      <c r="J276" s="379"/>
      <c r="K276" s="298"/>
      <c r="L276" s="298"/>
      <c r="M276" s="298"/>
      <c r="N276" s="298"/>
      <c r="O276" s="298"/>
      <c r="P276" s="298"/>
      <c r="Q276" s="194"/>
      <c r="R276" s="194"/>
      <c r="S276" s="194"/>
      <c r="T276" s="194"/>
      <c r="U276" s="194"/>
      <c r="V276" s="194"/>
      <c r="W276" s="194"/>
    </row>
    <row r="277" spans="1:25" x14ac:dyDescent="0.2">
      <c r="A277" s="194" t="s">
        <v>378</v>
      </c>
      <c r="E277" s="361"/>
      <c r="F277" s="289"/>
      <c r="G277" s="324" t="str">
        <f t="shared" si="4"/>
        <v/>
      </c>
      <c r="H277" s="363"/>
      <c r="I277" s="361"/>
      <c r="J277" s="379"/>
      <c r="K277" s="298"/>
      <c r="L277" s="298"/>
      <c r="M277" s="298"/>
      <c r="N277" s="298"/>
      <c r="O277" s="298"/>
      <c r="P277" s="298"/>
      <c r="Q277" s="194"/>
      <c r="R277" s="194"/>
      <c r="S277" s="194"/>
      <c r="T277" s="194"/>
      <c r="U277" s="194"/>
      <c r="V277" s="194"/>
      <c r="W277" s="194"/>
    </row>
    <row r="278" spans="1:25" x14ac:dyDescent="0.2">
      <c r="A278" s="719"/>
      <c r="B278" s="720"/>
      <c r="C278" s="721"/>
      <c r="E278" s="361"/>
      <c r="F278" s="289"/>
      <c r="G278" s="324" t="str">
        <f t="shared" si="4"/>
        <v/>
      </c>
      <c r="H278" s="363"/>
      <c r="I278" s="361"/>
      <c r="J278" s="379"/>
      <c r="K278" s="298"/>
      <c r="L278" s="298"/>
      <c r="M278" s="298"/>
      <c r="N278" s="298"/>
      <c r="O278" s="298"/>
      <c r="P278" s="298"/>
      <c r="Q278" s="194"/>
      <c r="R278" s="194"/>
      <c r="S278" s="194"/>
      <c r="T278" s="194"/>
      <c r="U278" s="194"/>
      <c r="V278" s="194"/>
      <c r="W278" s="194"/>
    </row>
    <row r="279" spans="1:25" x14ac:dyDescent="0.2">
      <c r="A279" s="722"/>
      <c r="B279" s="723"/>
      <c r="C279" s="724"/>
      <c r="E279" s="361"/>
      <c r="F279" s="289"/>
      <c r="G279" s="324" t="str">
        <f t="shared" si="4"/>
        <v/>
      </c>
      <c r="H279" s="363"/>
      <c r="I279" s="361"/>
      <c r="J279" s="379"/>
      <c r="K279" s="298"/>
      <c r="L279" s="298"/>
      <c r="M279" s="298"/>
      <c r="N279" s="298"/>
      <c r="O279" s="298"/>
      <c r="P279" s="298"/>
      <c r="Q279" s="194"/>
      <c r="R279" s="194"/>
      <c r="S279" s="194"/>
      <c r="T279" s="194"/>
      <c r="U279" s="194"/>
      <c r="V279" s="194"/>
      <c r="W279" s="194"/>
    </row>
    <row r="280" spans="1:25" x14ac:dyDescent="0.2">
      <c r="A280" s="722"/>
      <c r="B280" s="723"/>
      <c r="C280" s="724"/>
      <c r="E280" s="361"/>
      <c r="F280" s="289"/>
      <c r="G280" s="324" t="str">
        <f t="shared" si="4"/>
        <v/>
      </c>
      <c r="H280" s="363"/>
      <c r="I280" s="361"/>
      <c r="J280" s="379"/>
      <c r="K280" s="298"/>
      <c r="L280" s="298"/>
      <c r="M280" s="298"/>
      <c r="N280" s="298"/>
      <c r="O280" s="298"/>
      <c r="P280" s="298"/>
      <c r="Q280" s="194"/>
      <c r="R280" s="194"/>
      <c r="S280" s="194"/>
      <c r="T280" s="194"/>
      <c r="U280" s="194"/>
      <c r="V280" s="194"/>
      <c r="W280" s="194"/>
    </row>
    <row r="281" spans="1:25" s="298" customFormat="1" x14ac:dyDescent="0.2">
      <c r="A281" s="722"/>
      <c r="B281" s="723"/>
      <c r="C281" s="724"/>
      <c r="D281" s="194"/>
      <c r="E281" s="361"/>
      <c r="F281" s="289"/>
      <c r="G281" s="324" t="str">
        <f t="shared" si="4"/>
        <v/>
      </c>
      <c r="H281" s="363"/>
      <c r="I281" s="361"/>
      <c r="J281" s="379"/>
      <c r="Q281" s="194"/>
      <c r="R281" s="194"/>
      <c r="S281" s="194"/>
      <c r="T281" s="194"/>
      <c r="U281" s="194"/>
      <c r="V281" s="194"/>
      <c r="W281" s="194"/>
      <c r="X281" s="194"/>
      <c r="Y281" s="194"/>
    </row>
    <row r="282" spans="1:25" x14ac:dyDescent="0.2">
      <c r="A282" s="722"/>
      <c r="B282" s="723"/>
      <c r="C282" s="724"/>
      <c r="E282" s="361"/>
      <c r="F282" s="289"/>
      <c r="G282" s="324" t="str">
        <f t="shared" si="4"/>
        <v/>
      </c>
      <c r="H282" s="363"/>
      <c r="I282" s="361"/>
      <c r="J282" s="379"/>
      <c r="K282" s="298"/>
      <c r="L282" s="298"/>
      <c r="M282" s="298"/>
      <c r="N282" s="298"/>
      <c r="O282" s="298"/>
      <c r="P282" s="298"/>
      <c r="Q282" s="194"/>
      <c r="R282" s="194"/>
      <c r="S282" s="194"/>
      <c r="T282" s="194"/>
      <c r="U282" s="194"/>
      <c r="V282" s="194"/>
      <c r="W282" s="194"/>
    </row>
    <row r="283" spans="1:25" x14ac:dyDescent="0.2">
      <c r="A283" s="725"/>
      <c r="B283" s="726"/>
      <c r="C283" s="727"/>
      <c r="E283" s="361"/>
      <c r="F283" s="289"/>
      <c r="G283" s="324" t="str">
        <f t="shared" si="4"/>
        <v/>
      </c>
      <c r="H283" s="363"/>
      <c r="I283" s="361"/>
      <c r="J283" s="379"/>
      <c r="K283" s="298"/>
      <c r="L283" s="298"/>
      <c r="M283" s="298"/>
      <c r="N283" s="298"/>
      <c r="O283" s="298"/>
      <c r="P283" s="298"/>
      <c r="Q283" s="194"/>
      <c r="R283" s="194"/>
      <c r="S283" s="194"/>
      <c r="T283" s="194"/>
      <c r="U283" s="194"/>
      <c r="V283" s="194"/>
      <c r="W283" s="194"/>
    </row>
    <row r="284" spans="1:25" x14ac:dyDescent="0.2">
      <c r="E284" s="361"/>
      <c r="F284" s="289"/>
      <c r="G284" s="324" t="str">
        <f t="shared" si="4"/>
        <v/>
      </c>
      <c r="H284" s="363"/>
      <c r="I284" s="361"/>
      <c r="J284" s="379"/>
      <c r="K284" s="298"/>
      <c r="L284" s="298"/>
      <c r="M284" s="298"/>
      <c r="N284" s="298"/>
      <c r="O284" s="298"/>
      <c r="P284" s="298"/>
      <c r="Q284" s="194"/>
      <c r="R284" s="194"/>
      <c r="S284" s="194"/>
      <c r="T284" s="194"/>
      <c r="U284" s="194"/>
      <c r="V284" s="194"/>
      <c r="W284" s="194"/>
    </row>
    <row r="285" spans="1:25" x14ac:dyDescent="0.2">
      <c r="E285" s="361"/>
      <c r="F285" s="289"/>
      <c r="G285" s="324" t="str">
        <f t="shared" si="4"/>
        <v/>
      </c>
      <c r="H285" s="363"/>
      <c r="I285" s="361"/>
      <c r="J285" s="379"/>
      <c r="K285" s="298"/>
      <c r="L285" s="298"/>
      <c r="M285" s="298"/>
      <c r="N285" s="298"/>
      <c r="O285" s="298"/>
      <c r="P285" s="298"/>
      <c r="Q285" s="194"/>
      <c r="R285" s="194"/>
      <c r="S285" s="194"/>
      <c r="T285" s="194"/>
      <c r="U285" s="194"/>
      <c r="V285" s="194"/>
      <c r="W285" s="194"/>
    </row>
    <row r="286" spans="1:25" ht="12.75" customHeight="1" x14ac:dyDescent="0.2">
      <c r="E286" s="361"/>
      <c r="F286" s="289"/>
      <c r="G286" s="324" t="str">
        <f t="shared" si="4"/>
        <v/>
      </c>
      <c r="H286" s="363"/>
      <c r="I286" s="361"/>
      <c r="J286" s="379"/>
      <c r="K286" s="298"/>
      <c r="L286" s="298"/>
      <c r="M286" s="298"/>
      <c r="N286" s="298"/>
      <c r="O286" s="298"/>
      <c r="P286" s="298"/>
      <c r="Q286" s="194"/>
      <c r="R286" s="194"/>
      <c r="S286" s="194"/>
      <c r="T286" s="194"/>
      <c r="U286" s="194"/>
      <c r="V286" s="194"/>
      <c r="W286" s="194"/>
    </row>
    <row r="287" spans="1:25" x14ac:dyDescent="0.2">
      <c r="E287" s="361"/>
      <c r="F287" s="289"/>
      <c r="G287" s="324" t="str">
        <f t="shared" si="4"/>
        <v/>
      </c>
      <c r="H287" s="363"/>
      <c r="I287" s="361"/>
      <c r="J287" s="379"/>
      <c r="K287" s="298"/>
      <c r="L287" s="298"/>
      <c r="M287" s="298"/>
      <c r="N287" s="298"/>
      <c r="O287" s="298"/>
      <c r="P287" s="298"/>
      <c r="Q287" s="194"/>
      <c r="R287" s="194"/>
      <c r="S287" s="194"/>
      <c r="T287" s="194"/>
      <c r="U287" s="194"/>
      <c r="V287" s="194"/>
      <c r="W287" s="194"/>
    </row>
    <row r="288" spans="1:25" x14ac:dyDescent="0.2">
      <c r="E288" s="361"/>
      <c r="F288" s="289"/>
      <c r="G288" s="324" t="str">
        <f t="shared" si="4"/>
        <v/>
      </c>
      <c r="H288" s="363"/>
      <c r="I288" s="361"/>
      <c r="J288" s="379"/>
      <c r="K288" s="298"/>
      <c r="L288" s="298"/>
      <c r="M288" s="298"/>
      <c r="N288" s="298"/>
      <c r="O288" s="298"/>
      <c r="P288" s="298"/>
      <c r="Q288" s="194"/>
      <c r="R288" s="194"/>
      <c r="S288" s="194"/>
      <c r="T288" s="194"/>
      <c r="U288" s="194"/>
      <c r="V288" s="194"/>
      <c r="W288" s="194"/>
    </row>
    <row r="289" spans="5:23" x14ac:dyDescent="0.2">
      <c r="E289" s="361"/>
      <c r="F289" s="289"/>
      <c r="G289" s="324" t="str">
        <f t="shared" si="4"/>
        <v/>
      </c>
      <c r="H289" s="363"/>
      <c r="I289" s="361"/>
      <c r="J289" s="379"/>
      <c r="K289" s="298"/>
      <c r="L289" s="298"/>
      <c r="M289" s="298"/>
      <c r="N289" s="298"/>
      <c r="O289" s="298"/>
      <c r="P289" s="298"/>
      <c r="Q289" s="194"/>
      <c r="R289" s="194"/>
      <c r="S289" s="194"/>
      <c r="T289" s="194"/>
      <c r="U289" s="194"/>
      <c r="V289" s="194"/>
      <c r="W289" s="194"/>
    </row>
    <row r="290" spans="5:23" x14ac:dyDescent="0.2">
      <c r="E290" s="361"/>
      <c r="F290" s="289"/>
      <c r="G290" s="324" t="str">
        <f t="shared" si="4"/>
        <v/>
      </c>
      <c r="H290" s="363"/>
      <c r="I290" s="361"/>
      <c r="J290" s="379"/>
      <c r="K290" s="298"/>
      <c r="L290" s="298"/>
      <c r="M290" s="298"/>
      <c r="N290" s="298"/>
      <c r="O290" s="298"/>
      <c r="P290" s="298"/>
      <c r="Q290" s="194"/>
      <c r="R290" s="194"/>
      <c r="S290" s="194"/>
      <c r="T290" s="194"/>
      <c r="U290" s="194"/>
      <c r="V290" s="194"/>
      <c r="W290" s="194"/>
    </row>
    <row r="291" spans="5:23" x14ac:dyDescent="0.2">
      <c r="E291" s="361"/>
      <c r="F291" s="289"/>
      <c r="G291" s="324" t="str">
        <f t="shared" si="4"/>
        <v/>
      </c>
      <c r="H291" s="363"/>
      <c r="I291" s="361"/>
      <c r="J291" s="379"/>
      <c r="K291" s="298"/>
      <c r="L291" s="298"/>
      <c r="M291" s="298"/>
      <c r="N291" s="298"/>
      <c r="O291" s="298"/>
      <c r="P291" s="298"/>
      <c r="Q291" s="194"/>
      <c r="R291" s="194"/>
      <c r="S291" s="194"/>
      <c r="T291" s="194"/>
      <c r="U291" s="194"/>
      <c r="V291" s="194"/>
      <c r="W291" s="194"/>
    </row>
    <row r="292" spans="5:23" x14ac:dyDescent="0.2">
      <c r="E292" s="361"/>
      <c r="F292" s="289"/>
      <c r="G292" s="324" t="str">
        <f t="shared" si="4"/>
        <v/>
      </c>
      <c r="H292" s="363"/>
      <c r="I292" s="361"/>
      <c r="J292" s="379"/>
      <c r="K292" s="298"/>
      <c r="L292" s="298"/>
      <c r="M292" s="298"/>
      <c r="N292" s="298"/>
      <c r="O292" s="298"/>
      <c r="P292" s="298"/>
      <c r="Q292" s="194"/>
      <c r="R292" s="194"/>
      <c r="S292" s="194"/>
      <c r="T292" s="194"/>
      <c r="U292" s="194"/>
      <c r="V292" s="194"/>
      <c r="W292" s="194"/>
    </row>
    <row r="293" spans="5:23" x14ac:dyDescent="0.2">
      <c r="E293" s="361"/>
      <c r="F293" s="289"/>
      <c r="G293" s="324" t="str">
        <f t="shared" si="4"/>
        <v/>
      </c>
      <c r="H293" s="363"/>
      <c r="I293" s="361"/>
      <c r="J293" s="379"/>
      <c r="K293" s="298"/>
      <c r="L293" s="298"/>
      <c r="M293" s="298"/>
      <c r="N293" s="298"/>
      <c r="O293" s="298"/>
      <c r="P293" s="298"/>
      <c r="Q293" s="194"/>
      <c r="R293" s="194"/>
      <c r="S293" s="194"/>
      <c r="T293" s="194"/>
      <c r="U293" s="194"/>
      <c r="V293" s="194"/>
      <c r="W293" s="194"/>
    </row>
    <row r="294" spans="5:23" x14ac:dyDescent="0.2">
      <c r="E294" s="361"/>
      <c r="F294" s="289"/>
      <c r="G294" s="324" t="str">
        <f t="shared" si="4"/>
        <v/>
      </c>
      <c r="H294" s="363"/>
      <c r="I294" s="361"/>
      <c r="J294" s="379"/>
      <c r="K294" s="298"/>
      <c r="L294" s="298"/>
      <c r="M294" s="298"/>
      <c r="N294" s="298"/>
      <c r="O294" s="298"/>
      <c r="P294" s="298"/>
      <c r="Q294" s="194"/>
      <c r="R294" s="194"/>
      <c r="S294" s="194"/>
      <c r="T294" s="194"/>
      <c r="U294" s="194"/>
      <c r="V294" s="194"/>
      <c r="W294" s="194"/>
    </row>
    <row r="295" spans="5:23" x14ac:dyDescent="0.2">
      <c r="E295" s="361"/>
      <c r="F295" s="289"/>
      <c r="G295" s="324" t="str">
        <f t="shared" si="4"/>
        <v/>
      </c>
      <c r="H295" s="363"/>
      <c r="I295" s="361"/>
      <c r="J295" s="379"/>
      <c r="K295" s="298"/>
      <c r="L295" s="298"/>
      <c r="M295" s="298"/>
      <c r="N295" s="298"/>
      <c r="O295" s="298"/>
      <c r="P295" s="298"/>
      <c r="Q295" s="194"/>
      <c r="R295" s="194"/>
      <c r="S295" s="194"/>
      <c r="T295" s="194"/>
      <c r="U295" s="194"/>
      <c r="V295" s="194"/>
      <c r="W295" s="194"/>
    </row>
    <row r="296" spans="5:23" x14ac:dyDescent="0.2">
      <c r="E296" s="361"/>
      <c r="F296" s="289"/>
      <c r="G296" s="324" t="str">
        <f t="shared" si="4"/>
        <v/>
      </c>
      <c r="H296" s="363"/>
      <c r="I296" s="361"/>
      <c r="J296" s="379"/>
      <c r="K296" s="298"/>
      <c r="L296" s="298"/>
      <c r="M296" s="298"/>
      <c r="N296" s="298"/>
      <c r="O296" s="298"/>
      <c r="P296" s="298"/>
      <c r="Q296" s="194"/>
      <c r="R296" s="194"/>
      <c r="S296" s="194"/>
      <c r="T296" s="194"/>
      <c r="U296" s="194"/>
      <c r="V296" s="194"/>
      <c r="W296" s="194"/>
    </row>
    <row r="297" spans="5:23" x14ac:dyDescent="0.2">
      <c r="E297" s="361"/>
      <c r="F297" s="289"/>
      <c r="G297" s="324" t="str">
        <f t="shared" si="4"/>
        <v/>
      </c>
      <c r="H297" s="363"/>
      <c r="I297" s="361"/>
      <c r="J297" s="379"/>
      <c r="K297" s="298"/>
      <c r="L297" s="298"/>
      <c r="M297" s="298"/>
      <c r="N297" s="298"/>
      <c r="O297" s="298"/>
      <c r="P297" s="298"/>
      <c r="Q297" s="194"/>
      <c r="R297" s="194"/>
      <c r="S297" s="194"/>
      <c r="T297" s="194"/>
      <c r="U297" s="194"/>
      <c r="V297" s="194"/>
      <c r="W297" s="194"/>
    </row>
    <row r="298" spans="5:23" x14ac:dyDescent="0.2">
      <c r="E298" s="361"/>
      <c r="F298" s="289"/>
      <c r="G298" s="324" t="str">
        <f t="shared" si="4"/>
        <v/>
      </c>
      <c r="H298" s="363"/>
      <c r="I298" s="361"/>
      <c r="J298" s="379"/>
      <c r="K298" s="298"/>
      <c r="L298" s="298"/>
      <c r="M298" s="298"/>
      <c r="N298" s="298"/>
      <c r="O298" s="298"/>
      <c r="P298" s="298"/>
      <c r="Q298" s="194"/>
      <c r="R298" s="194"/>
      <c r="S298" s="194"/>
      <c r="T298" s="194"/>
      <c r="U298" s="194"/>
      <c r="V298" s="194"/>
      <c r="W298" s="194"/>
    </row>
    <row r="299" spans="5:23" x14ac:dyDescent="0.2">
      <c r="E299" s="361"/>
      <c r="F299" s="289"/>
      <c r="G299" s="324" t="str">
        <f t="shared" si="4"/>
        <v/>
      </c>
      <c r="H299" s="363"/>
      <c r="I299" s="361"/>
      <c r="J299" s="379"/>
      <c r="K299" s="298"/>
      <c r="L299" s="298"/>
      <c r="M299" s="298"/>
      <c r="N299" s="298"/>
      <c r="O299" s="298"/>
      <c r="P299" s="298"/>
      <c r="Q299" s="194"/>
      <c r="R299" s="194"/>
      <c r="S299" s="194"/>
      <c r="T299" s="194"/>
      <c r="U299" s="194"/>
      <c r="V299" s="194"/>
      <c r="W299" s="194"/>
    </row>
    <row r="300" spans="5:23" x14ac:dyDescent="0.2">
      <c r="E300" s="361"/>
      <c r="F300" s="289"/>
      <c r="G300" s="324" t="str">
        <f t="shared" si="4"/>
        <v/>
      </c>
      <c r="H300" s="363"/>
      <c r="I300" s="361"/>
      <c r="J300" s="379"/>
      <c r="K300" s="298"/>
      <c r="L300" s="298"/>
      <c r="M300" s="298"/>
      <c r="N300" s="298"/>
      <c r="O300" s="298"/>
      <c r="P300" s="298"/>
      <c r="Q300" s="194"/>
      <c r="R300" s="194"/>
      <c r="S300" s="194"/>
      <c r="T300" s="194"/>
      <c r="U300" s="194"/>
      <c r="V300" s="194"/>
      <c r="W300" s="194"/>
    </row>
    <row r="301" spans="5:23" x14ac:dyDescent="0.2">
      <c r="E301" s="361"/>
      <c r="F301" s="289"/>
      <c r="G301" s="324" t="str">
        <f t="shared" si="4"/>
        <v/>
      </c>
      <c r="H301" s="363"/>
      <c r="I301" s="361"/>
      <c r="J301" s="379"/>
      <c r="K301" s="298"/>
      <c r="L301" s="298"/>
      <c r="M301" s="298"/>
      <c r="N301" s="298"/>
      <c r="O301" s="298"/>
      <c r="P301" s="298"/>
      <c r="Q301" s="194"/>
      <c r="R301" s="194"/>
      <c r="S301" s="194"/>
      <c r="T301" s="194"/>
      <c r="U301" s="194"/>
      <c r="V301" s="194"/>
      <c r="W301" s="194"/>
    </row>
    <row r="302" spans="5:23" x14ac:dyDescent="0.2">
      <c r="E302" s="361"/>
      <c r="F302" s="289"/>
      <c r="G302" s="324" t="str">
        <f t="shared" si="4"/>
        <v/>
      </c>
      <c r="H302" s="363"/>
      <c r="I302" s="361"/>
      <c r="J302" s="379"/>
      <c r="K302" s="298"/>
      <c r="L302" s="298"/>
      <c r="M302" s="298"/>
      <c r="N302" s="298"/>
      <c r="O302" s="298"/>
      <c r="P302" s="298"/>
      <c r="Q302" s="194"/>
      <c r="R302" s="194"/>
      <c r="S302" s="194"/>
      <c r="T302" s="194"/>
      <c r="U302" s="194"/>
      <c r="V302" s="194"/>
      <c r="W302" s="194"/>
    </row>
    <row r="303" spans="5:23" x14ac:dyDescent="0.2">
      <c r="E303" s="361"/>
      <c r="F303" s="289"/>
      <c r="G303" s="324" t="str">
        <f t="shared" si="4"/>
        <v/>
      </c>
      <c r="H303" s="363"/>
      <c r="I303" s="361"/>
      <c r="J303" s="379"/>
      <c r="K303" s="298"/>
      <c r="L303" s="298"/>
      <c r="M303" s="298"/>
      <c r="N303" s="298"/>
      <c r="O303" s="298"/>
      <c r="P303" s="298"/>
      <c r="Q303" s="194"/>
      <c r="R303" s="194"/>
      <c r="S303" s="194"/>
      <c r="T303" s="194"/>
      <c r="U303" s="194"/>
      <c r="V303" s="194"/>
      <c r="W303" s="194"/>
    </row>
    <row r="304" spans="5:23" x14ac:dyDescent="0.2">
      <c r="E304" s="361"/>
      <c r="F304" s="289"/>
      <c r="G304" s="324" t="str">
        <f t="shared" si="4"/>
        <v/>
      </c>
      <c r="H304" s="363"/>
      <c r="I304" s="361"/>
      <c r="J304" s="379"/>
      <c r="K304" s="298"/>
      <c r="L304" s="298"/>
      <c r="M304" s="298"/>
      <c r="N304" s="298"/>
      <c r="O304" s="298"/>
      <c r="P304" s="298"/>
      <c r="Q304" s="194"/>
      <c r="R304" s="194"/>
      <c r="S304" s="194"/>
      <c r="T304" s="194"/>
      <c r="U304" s="194"/>
      <c r="V304" s="194"/>
      <c r="W304" s="194"/>
    </row>
    <row r="305" spans="1:23" x14ac:dyDescent="0.2">
      <c r="E305" s="361"/>
      <c r="F305" s="289"/>
      <c r="G305" s="324" t="str">
        <f t="shared" si="4"/>
        <v/>
      </c>
      <c r="H305" s="363"/>
      <c r="I305" s="361"/>
      <c r="J305" s="379"/>
      <c r="K305" s="298"/>
      <c r="L305" s="298"/>
      <c r="M305" s="298"/>
      <c r="N305" s="298"/>
      <c r="O305" s="298"/>
      <c r="P305" s="298"/>
      <c r="Q305" s="194"/>
      <c r="R305" s="194"/>
      <c r="S305" s="194"/>
      <c r="T305" s="194"/>
      <c r="U305" s="194"/>
      <c r="V305" s="194"/>
      <c r="W305" s="194"/>
    </row>
    <row r="306" spans="1:23" x14ac:dyDescent="0.2">
      <c r="E306" s="361"/>
      <c r="F306" s="289"/>
      <c r="G306" s="324" t="str">
        <f t="shared" si="4"/>
        <v/>
      </c>
      <c r="H306" s="363"/>
      <c r="I306" s="361"/>
      <c r="J306" s="379"/>
      <c r="K306" s="298"/>
      <c r="L306" s="298"/>
      <c r="M306" s="298"/>
      <c r="N306" s="298"/>
      <c r="O306" s="298"/>
      <c r="P306" s="298"/>
      <c r="Q306" s="194"/>
      <c r="R306" s="194"/>
      <c r="S306" s="194"/>
      <c r="T306" s="194"/>
      <c r="U306" s="194"/>
      <c r="V306" s="194"/>
      <c r="W306" s="194"/>
    </row>
    <row r="307" spans="1:23" x14ac:dyDescent="0.2">
      <c r="E307" s="361"/>
      <c r="F307" s="289"/>
      <c r="G307" s="324" t="str">
        <f t="shared" si="4"/>
        <v/>
      </c>
      <c r="H307" s="363"/>
      <c r="I307" s="361"/>
      <c r="J307" s="379"/>
      <c r="K307" s="298"/>
      <c r="L307" s="298"/>
      <c r="M307" s="298"/>
      <c r="N307" s="298"/>
      <c r="O307" s="298"/>
      <c r="P307" s="298"/>
      <c r="Q307" s="194"/>
      <c r="R307" s="194"/>
      <c r="S307" s="194"/>
      <c r="T307" s="194"/>
      <c r="U307" s="194"/>
      <c r="V307" s="194"/>
      <c r="W307" s="194"/>
    </row>
    <row r="308" spans="1:23" x14ac:dyDescent="0.2">
      <c r="E308" s="361"/>
      <c r="F308" s="289"/>
      <c r="G308" s="324" t="str">
        <f t="shared" si="4"/>
        <v/>
      </c>
      <c r="H308" s="363"/>
      <c r="I308" s="361"/>
      <c r="J308" s="379"/>
      <c r="K308" s="298"/>
      <c r="L308" s="298"/>
      <c r="M308" s="298"/>
      <c r="N308" s="298"/>
      <c r="O308" s="298"/>
      <c r="P308" s="298"/>
      <c r="Q308" s="194"/>
      <c r="R308" s="194"/>
      <c r="S308" s="194"/>
      <c r="T308" s="194"/>
      <c r="U308" s="194"/>
      <c r="V308" s="194"/>
      <c r="W308" s="194"/>
    </row>
    <row r="309" spans="1:23" x14ac:dyDescent="0.2">
      <c r="E309" s="372" t="s">
        <v>269</v>
      </c>
      <c r="F309" s="289"/>
      <c r="G309" s="324" t="str">
        <f t="shared" si="4"/>
        <v/>
      </c>
      <c r="H309" s="363"/>
      <c r="I309" s="361"/>
      <c r="J309" s="379"/>
      <c r="K309" s="298"/>
      <c r="L309" s="298"/>
      <c r="M309" s="298"/>
      <c r="N309" s="298"/>
      <c r="O309" s="298"/>
      <c r="P309" s="298"/>
      <c r="Q309" s="194"/>
      <c r="R309" s="194"/>
      <c r="S309" s="194"/>
      <c r="T309" s="194"/>
      <c r="U309" s="194"/>
      <c r="V309" s="194"/>
      <c r="W309" s="194"/>
    </row>
    <row r="310" spans="1:23" x14ac:dyDescent="0.2">
      <c r="E310" s="194" t="s">
        <v>764</v>
      </c>
      <c r="J310" s="298"/>
      <c r="K310" s="298"/>
      <c r="L310" s="298"/>
      <c r="M310" s="298"/>
      <c r="N310" s="298"/>
      <c r="O310" s="298"/>
      <c r="P310" s="298"/>
      <c r="Q310" s="194"/>
      <c r="R310" s="194"/>
      <c r="S310" s="194"/>
      <c r="T310" s="194"/>
      <c r="U310" s="194"/>
      <c r="V310" s="194"/>
      <c r="W310" s="194"/>
    </row>
    <row r="311" spans="1:23" x14ac:dyDescent="0.2">
      <c r="A311" s="233" t="s">
        <v>770</v>
      </c>
      <c r="S311" s="194"/>
      <c r="T311" s="194"/>
      <c r="U311" s="194"/>
      <c r="V311" s="194"/>
      <c r="W311" s="194"/>
    </row>
    <row r="312" spans="1:23" x14ac:dyDescent="0.2">
      <c r="A312" s="233" t="s">
        <v>771</v>
      </c>
      <c r="S312" s="194"/>
      <c r="T312" s="194"/>
      <c r="U312" s="194"/>
      <c r="V312" s="194"/>
      <c r="W312" s="194"/>
    </row>
    <row r="313" spans="1:23" x14ac:dyDescent="0.2">
      <c r="S313" s="194"/>
      <c r="T313" s="194"/>
      <c r="U313" s="194"/>
      <c r="V313" s="194"/>
      <c r="W313" s="194"/>
    </row>
    <row r="314" spans="1:23" x14ac:dyDescent="0.2">
      <c r="A314" s="194" t="s">
        <v>791</v>
      </c>
      <c r="C314" s="362"/>
      <c r="D314" s="298"/>
      <c r="E314" s="298"/>
      <c r="F314" s="298"/>
      <c r="J314" s="298"/>
      <c r="K314" s="298"/>
      <c r="L314" s="298"/>
      <c r="M314" s="298"/>
      <c r="N314" s="298"/>
      <c r="O314" s="298"/>
      <c r="P314" s="298"/>
      <c r="Q314" s="194"/>
      <c r="R314" s="194"/>
      <c r="S314" s="194"/>
      <c r="T314" s="194"/>
      <c r="U314" s="194"/>
      <c r="V314" s="194"/>
      <c r="W314" s="194"/>
    </row>
    <row r="315" spans="1:23" x14ac:dyDescent="0.2">
      <c r="C315" s="298"/>
      <c r="J315" s="298"/>
      <c r="K315" s="298"/>
      <c r="L315" s="298"/>
      <c r="M315" s="298"/>
      <c r="N315" s="298"/>
      <c r="O315" s="298"/>
      <c r="P315" s="298"/>
      <c r="Q315" s="194"/>
      <c r="R315" s="194"/>
      <c r="S315" s="194"/>
      <c r="T315" s="194"/>
      <c r="U315" s="194"/>
      <c r="V315" s="194"/>
      <c r="W315" s="194"/>
    </row>
    <row r="316" spans="1:23" x14ac:dyDescent="0.2">
      <c r="A316" s="728" t="s">
        <v>786</v>
      </c>
      <c r="B316" s="828"/>
      <c r="C316" s="828"/>
      <c r="E316" s="728" t="s">
        <v>785</v>
      </c>
      <c r="F316" s="728"/>
      <c r="G316" s="728"/>
      <c r="H316" s="728"/>
      <c r="I316" s="728"/>
      <c r="J316" s="728"/>
      <c r="K316" s="298"/>
      <c r="L316" s="298"/>
      <c r="M316" s="298"/>
      <c r="N316" s="298"/>
      <c r="O316" s="298"/>
      <c r="P316" s="298"/>
      <c r="Q316" s="194"/>
      <c r="R316" s="194"/>
      <c r="S316" s="194"/>
      <c r="T316" s="194"/>
      <c r="U316" s="194"/>
      <c r="V316" s="194"/>
      <c r="W316" s="194"/>
    </row>
    <row r="317" spans="1:23" ht="12.75" customHeight="1" x14ac:dyDescent="0.2">
      <c r="A317" s="348"/>
      <c r="B317" s="295" t="s">
        <v>765</v>
      </c>
      <c r="C317" s="372"/>
      <c r="E317" s="784" t="s">
        <v>763</v>
      </c>
      <c r="F317" s="767" t="s">
        <v>330</v>
      </c>
      <c r="G317" s="767" t="s">
        <v>664</v>
      </c>
      <c r="H317" s="784" t="s">
        <v>929</v>
      </c>
      <c r="I317" s="784" t="s">
        <v>715</v>
      </c>
      <c r="J317" s="827" t="s">
        <v>266</v>
      </c>
      <c r="Q317" s="194"/>
      <c r="R317" s="194"/>
      <c r="S317" s="194"/>
      <c r="T317" s="194"/>
      <c r="U317" s="194"/>
      <c r="V317" s="194"/>
      <c r="W317" s="194"/>
    </row>
    <row r="318" spans="1:23" x14ac:dyDescent="0.2">
      <c r="A318" s="370"/>
      <c r="B318" s="295" t="s">
        <v>776</v>
      </c>
      <c r="C318" s="372"/>
      <c r="E318" s="784"/>
      <c r="F318" s="767"/>
      <c r="G318" s="767"/>
      <c r="H318" s="827"/>
      <c r="I318" s="827"/>
      <c r="J318" s="827"/>
      <c r="Q318" s="194"/>
      <c r="R318" s="194"/>
      <c r="S318" s="194"/>
      <c r="T318" s="194"/>
      <c r="U318" s="194"/>
      <c r="V318" s="194"/>
      <c r="W318" s="194"/>
    </row>
    <row r="319" spans="1:23" x14ac:dyDescent="0.2">
      <c r="A319" s="348"/>
      <c r="B319" s="376" t="s">
        <v>655</v>
      </c>
      <c r="C319" s="362"/>
      <c r="E319" s="361"/>
      <c r="F319" s="289"/>
      <c r="G319" s="325" t="str">
        <f>IF(F319="","",F319-$C$328)</f>
        <v/>
      </c>
      <c r="H319" s="363"/>
      <c r="I319" s="361"/>
      <c r="J319" s="379"/>
      <c r="Q319" s="194"/>
      <c r="R319" s="194"/>
      <c r="S319" s="194"/>
      <c r="T319" s="194"/>
      <c r="U319" s="194"/>
      <c r="V319" s="194"/>
      <c r="W319" s="194"/>
    </row>
    <row r="320" spans="1:23" x14ac:dyDescent="0.2">
      <c r="A320" s="300"/>
      <c r="B320" s="295" t="s">
        <v>656</v>
      </c>
      <c r="C320" s="362"/>
      <c r="E320" s="361"/>
      <c r="F320" s="289"/>
      <c r="G320" s="324" t="str">
        <f>IF(F320="","",F320-$C$328)</f>
        <v/>
      </c>
      <c r="H320" s="363"/>
      <c r="I320" s="361"/>
      <c r="J320" s="379"/>
      <c r="Q320" s="194"/>
      <c r="R320" s="194"/>
      <c r="S320" s="194"/>
      <c r="T320" s="194"/>
      <c r="U320" s="194"/>
      <c r="V320" s="194"/>
      <c r="W320" s="194"/>
    </row>
    <row r="321" spans="1:23" x14ac:dyDescent="0.2">
      <c r="A321" s="300"/>
      <c r="B321" s="374" t="s">
        <v>245</v>
      </c>
      <c r="C321" s="362"/>
      <c r="E321" s="361"/>
      <c r="F321" s="289"/>
      <c r="G321" s="324" t="str">
        <f t="shared" ref="G321:G371" si="5">IF(F321="","",F321-$C$328)</f>
        <v/>
      </c>
      <c r="H321" s="363"/>
      <c r="I321" s="361"/>
      <c r="J321" s="379"/>
      <c r="Q321" s="194"/>
      <c r="R321" s="194"/>
      <c r="S321" s="194"/>
      <c r="T321" s="194"/>
      <c r="U321" s="194"/>
      <c r="V321" s="194"/>
      <c r="W321" s="194"/>
    </row>
    <row r="322" spans="1:23" x14ac:dyDescent="0.2">
      <c r="A322" s="300"/>
      <c r="B322" s="374" t="s">
        <v>248</v>
      </c>
      <c r="C322" s="362"/>
      <c r="E322" s="361"/>
      <c r="F322" s="289"/>
      <c r="G322" s="324" t="str">
        <f t="shared" si="5"/>
        <v/>
      </c>
      <c r="H322" s="363"/>
      <c r="I322" s="361"/>
      <c r="J322" s="379"/>
      <c r="Q322" s="194"/>
      <c r="R322" s="194"/>
      <c r="S322" s="194"/>
      <c r="T322" s="194"/>
      <c r="U322" s="194"/>
      <c r="V322" s="194"/>
      <c r="W322" s="194"/>
    </row>
    <row r="323" spans="1:23" x14ac:dyDescent="0.2">
      <c r="A323" s="300"/>
      <c r="B323" s="374" t="s">
        <v>689</v>
      </c>
      <c r="C323" s="260"/>
      <c r="E323" s="361"/>
      <c r="F323" s="289"/>
      <c r="G323" s="324" t="str">
        <f t="shared" si="5"/>
        <v/>
      </c>
      <c r="H323" s="363"/>
      <c r="I323" s="361"/>
      <c r="J323" s="379"/>
      <c r="Q323" s="194"/>
      <c r="R323" s="194"/>
      <c r="S323" s="194"/>
      <c r="T323" s="194"/>
      <c r="U323" s="194"/>
      <c r="V323" s="194"/>
      <c r="W323" s="194"/>
    </row>
    <row r="324" spans="1:23" x14ac:dyDescent="0.2">
      <c r="A324" s="370"/>
      <c r="B324" s="377" t="s">
        <v>690</v>
      </c>
      <c r="C324" s="261"/>
      <c r="E324" s="361"/>
      <c r="F324" s="289"/>
      <c r="G324" s="324" t="str">
        <f t="shared" si="5"/>
        <v/>
      </c>
      <c r="H324" s="363"/>
      <c r="I324" s="361"/>
      <c r="J324" s="379"/>
      <c r="Q324" s="194"/>
      <c r="R324" s="194"/>
      <c r="S324" s="194"/>
      <c r="T324" s="194"/>
      <c r="U324" s="194"/>
      <c r="V324" s="194"/>
      <c r="W324" s="194"/>
    </row>
    <row r="325" spans="1:23" x14ac:dyDescent="0.2">
      <c r="A325" s="348"/>
      <c r="B325" s="376" t="s">
        <v>787</v>
      </c>
      <c r="C325" s="372"/>
      <c r="E325" s="361"/>
      <c r="F325" s="289"/>
      <c r="G325" s="324" t="str">
        <f t="shared" si="5"/>
        <v/>
      </c>
      <c r="H325" s="363"/>
      <c r="I325" s="361"/>
      <c r="J325" s="379"/>
      <c r="Q325" s="194"/>
      <c r="R325" s="194"/>
      <c r="S325" s="194"/>
      <c r="T325" s="194"/>
      <c r="U325" s="194"/>
      <c r="V325" s="194"/>
      <c r="W325" s="194"/>
    </row>
    <row r="326" spans="1:23" x14ac:dyDescent="0.2">
      <c r="A326" s="300"/>
      <c r="B326" s="295" t="s">
        <v>783</v>
      </c>
      <c r="C326" s="372"/>
      <c r="E326" s="361"/>
      <c r="F326" s="289"/>
      <c r="G326" s="324" t="str">
        <f t="shared" si="5"/>
        <v/>
      </c>
      <c r="H326" s="363"/>
      <c r="I326" s="361"/>
      <c r="J326" s="379"/>
      <c r="Q326" s="194"/>
      <c r="R326" s="194"/>
      <c r="S326" s="194"/>
      <c r="T326" s="194"/>
      <c r="U326" s="194"/>
      <c r="V326" s="194"/>
      <c r="W326" s="194"/>
    </row>
    <row r="327" spans="1:23" x14ac:dyDescent="0.2">
      <c r="A327" s="370"/>
      <c r="B327" s="375" t="s">
        <v>784</v>
      </c>
      <c r="C327" s="372"/>
      <c r="E327" s="361"/>
      <c r="F327" s="289"/>
      <c r="G327" s="324" t="str">
        <f t="shared" si="5"/>
        <v/>
      </c>
      <c r="H327" s="363"/>
      <c r="I327" s="361"/>
      <c r="J327" s="379"/>
      <c r="Q327" s="194"/>
      <c r="R327" s="194"/>
      <c r="S327" s="194"/>
      <c r="T327" s="194"/>
      <c r="U327" s="194"/>
      <c r="V327" s="194"/>
      <c r="W327" s="194"/>
    </row>
    <row r="328" spans="1:23" ht="15.75" x14ac:dyDescent="0.2">
      <c r="A328" s="300"/>
      <c r="B328" s="295" t="s">
        <v>701</v>
      </c>
      <c r="C328" s="378" t="str">
        <f>IF(C334="","",AVERAGE(C329:C334))</f>
        <v/>
      </c>
      <c r="E328" s="361"/>
      <c r="F328" s="289"/>
      <c r="G328" s="324" t="str">
        <f t="shared" si="5"/>
        <v/>
      </c>
      <c r="H328" s="363"/>
      <c r="I328" s="361"/>
      <c r="J328" s="379"/>
      <c r="Q328" s="194"/>
      <c r="R328" s="194"/>
      <c r="S328" s="194"/>
      <c r="T328" s="194"/>
      <c r="U328" s="194"/>
      <c r="V328" s="194"/>
      <c r="W328" s="194"/>
    </row>
    <row r="329" spans="1:23" x14ac:dyDescent="0.2">
      <c r="A329" s="300"/>
      <c r="B329" s="295">
        <v>1</v>
      </c>
      <c r="C329" s="263"/>
      <c r="E329" s="361"/>
      <c r="F329" s="289"/>
      <c r="G329" s="324" t="str">
        <f t="shared" si="5"/>
        <v/>
      </c>
      <c r="H329" s="363"/>
      <c r="I329" s="361"/>
      <c r="J329" s="379"/>
      <c r="Q329" s="194"/>
      <c r="R329" s="194"/>
      <c r="S329" s="194"/>
      <c r="T329" s="194"/>
      <c r="U329" s="194"/>
      <c r="V329" s="194"/>
      <c r="W329" s="194"/>
    </row>
    <row r="330" spans="1:23" x14ac:dyDescent="0.2">
      <c r="A330" s="300"/>
      <c r="B330" s="295">
        <v>2</v>
      </c>
      <c r="C330" s="293"/>
      <c r="E330" s="361"/>
      <c r="F330" s="289"/>
      <c r="G330" s="324" t="str">
        <f t="shared" si="5"/>
        <v/>
      </c>
      <c r="H330" s="363"/>
      <c r="I330" s="361"/>
      <c r="J330" s="379"/>
      <c r="Q330" s="194"/>
      <c r="R330" s="194"/>
      <c r="S330" s="194"/>
      <c r="T330" s="194"/>
      <c r="U330" s="194"/>
      <c r="V330" s="194"/>
      <c r="W330" s="194"/>
    </row>
    <row r="331" spans="1:23" x14ac:dyDescent="0.2">
      <c r="A331" s="300"/>
      <c r="B331" s="295">
        <v>3</v>
      </c>
      <c r="C331" s="293"/>
      <c r="E331" s="361"/>
      <c r="F331" s="289"/>
      <c r="G331" s="324" t="str">
        <f t="shared" si="5"/>
        <v/>
      </c>
      <c r="H331" s="363"/>
      <c r="I331" s="361"/>
      <c r="J331" s="379"/>
      <c r="Q331" s="194"/>
      <c r="R331" s="194"/>
      <c r="S331" s="194"/>
      <c r="T331" s="194"/>
      <c r="U331" s="194"/>
      <c r="V331" s="194"/>
      <c r="W331" s="194"/>
    </row>
    <row r="332" spans="1:23" x14ac:dyDescent="0.2">
      <c r="A332" s="300"/>
      <c r="B332" s="295">
        <v>4</v>
      </c>
      <c r="C332" s="293"/>
      <c r="E332" s="361"/>
      <c r="F332" s="289"/>
      <c r="G332" s="324" t="str">
        <f t="shared" si="5"/>
        <v/>
      </c>
      <c r="H332" s="363"/>
      <c r="I332" s="361"/>
      <c r="J332" s="379"/>
      <c r="Q332" s="194"/>
      <c r="R332" s="194"/>
      <c r="S332" s="194"/>
      <c r="T332" s="194"/>
      <c r="U332" s="194"/>
      <c r="V332" s="194"/>
      <c r="W332" s="194"/>
    </row>
    <row r="333" spans="1:23" x14ac:dyDescent="0.2">
      <c r="A333" s="300"/>
      <c r="B333" s="295">
        <v>5</v>
      </c>
      <c r="C333" s="263"/>
      <c r="E333" s="361"/>
      <c r="F333" s="289"/>
      <c r="G333" s="324" t="str">
        <f t="shared" si="5"/>
        <v/>
      </c>
      <c r="H333" s="363"/>
      <c r="I333" s="361"/>
      <c r="J333" s="379"/>
      <c r="Q333" s="194"/>
      <c r="R333" s="194"/>
      <c r="S333" s="194"/>
      <c r="T333" s="194"/>
      <c r="U333" s="194"/>
      <c r="V333" s="194"/>
      <c r="W333" s="194"/>
    </row>
    <row r="334" spans="1:23" x14ac:dyDescent="0.2">
      <c r="A334" s="370"/>
      <c r="B334" s="375">
        <v>6</v>
      </c>
      <c r="C334" s="263"/>
      <c r="E334" s="361"/>
      <c r="F334" s="289"/>
      <c r="G334" s="324" t="str">
        <f t="shared" si="5"/>
        <v/>
      </c>
      <c r="H334" s="363"/>
      <c r="I334" s="361"/>
      <c r="J334" s="379"/>
      <c r="Q334" s="194"/>
      <c r="R334" s="194"/>
      <c r="S334" s="194"/>
      <c r="T334" s="194"/>
      <c r="U334" s="194"/>
      <c r="V334" s="194"/>
      <c r="W334" s="194"/>
    </row>
    <row r="335" spans="1:23" x14ac:dyDescent="0.2">
      <c r="A335" s="194" t="s">
        <v>788</v>
      </c>
      <c r="B335" s="234"/>
      <c r="E335" s="361"/>
      <c r="F335" s="289"/>
      <c r="G335" s="324" t="str">
        <f t="shared" si="5"/>
        <v/>
      </c>
      <c r="H335" s="363"/>
      <c r="I335" s="361"/>
      <c r="J335" s="379"/>
      <c r="Q335" s="194"/>
      <c r="R335" s="194"/>
      <c r="S335" s="194"/>
      <c r="T335" s="194"/>
      <c r="U335" s="194"/>
      <c r="V335" s="194"/>
      <c r="W335" s="194"/>
    </row>
    <row r="336" spans="1:23" x14ac:dyDescent="0.2">
      <c r="A336" s="194" t="s">
        <v>789</v>
      </c>
      <c r="E336" s="361"/>
      <c r="F336" s="289"/>
      <c r="G336" s="324" t="str">
        <f t="shared" si="5"/>
        <v/>
      </c>
      <c r="H336" s="363"/>
      <c r="I336" s="361"/>
      <c r="J336" s="379"/>
      <c r="Q336" s="194"/>
      <c r="R336" s="194"/>
      <c r="S336" s="194"/>
      <c r="T336" s="194"/>
      <c r="U336" s="194"/>
      <c r="V336" s="194"/>
      <c r="W336" s="194"/>
    </row>
    <row r="337" spans="1:23" x14ac:dyDescent="0.2">
      <c r="A337" s="194" t="s">
        <v>790</v>
      </c>
      <c r="E337" s="361"/>
      <c r="F337" s="289"/>
      <c r="G337" s="324" t="str">
        <f t="shared" si="5"/>
        <v/>
      </c>
      <c r="H337" s="363"/>
      <c r="I337" s="361"/>
      <c r="J337" s="379"/>
      <c r="Q337" s="194"/>
      <c r="R337" s="194"/>
      <c r="S337" s="194"/>
      <c r="T337" s="194"/>
      <c r="U337" s="194"/>
      <c r="V337" s="194"/>
      <c r="W337" s="194"/>
    </row>
    <row r="338" spans="1:23" x14ac:dyDescent="0.2">
      <c r="E338" s="361"/>
      <c r="F338" s="289"/>
      <c r="G338" s="324" t="str">
        <f t="shared" si="5"/>
        <v/>
      </c>
      <c r="H338" s="363"/>
      <c r="I338" s="361"/>
      <c r="J338" s="379"/>
      <c r="Q338" s="194"/>
      <c r="R338" s="194"/>
      <c r="S338" s="194"/>
      <c r="T338" s="194"/>
      <c r="U338" s="194"/>
      <c r="V338" s="194"/>
      <c r="W338" s="194"/>
    </row>
    <row r="339" spans="1:23" x14ac:dyDescent="0.2">
      <c r="A339" s="194" t="s">
        <v>378</v>
      </c>
      <c r="E339" s="361"/>
      <c r="F339" s="289"/>
      <c r="G339" s="324" t="str">
        <f t="shared" si="5"/>
        <v/>
      </c>
      <c r="H339" s="363"/>
      <c r="I339" s="361"/>
      <c r="J339" s="379"/>
      <c r="Q339" s="194"/>
      <c r="R339" s="194"/>
      <c r="S339" s="194"/>
      <c r="T339" s="194"/>
      <c r="U339" s="194"/>
      <c r="V339" s="194"/>
      <c r="W339" s="194"/>
    </row>
    <row r="340" spans="1:23" x14ac:dyDescent="0.2">
      <c r="A340" s="719"/>
      <c r="B340" s="720"/>
      <c r="C340" s="721"/>
      <c r="E340" s="361"/>
      <c r="F340" s="289"/>
      <c r="G340" s="324" t="str">
        <f t="shared" si="5"/>
        <v/>
      </c>
      <c r="H340" s="363"/>
      <c r="I340" s="361"/>
      <c r="J340" s="379"/>
      <c r="Q340" s="194"/>
      <c r="R340" s="194"/>
      <c r="S340" s="194"/>
      <c r="T340" s="194"/>
      <c r="U340" s="194"/>
      <c r="V340" s="194"/>
      <c r="W340" s="194"/>
    </row>
    <row r="341" spans="1:23" x14ac:dyDescent="0.2">
      <c r="A341" s="722"/>
      <c r="B341" s="723"/>
      <c r="C341" s="724"/>
      <c r="E341" s="361"/>
      <c r="F341" s="289"/>
      <c r="G341" s="324" t="str">
        <f t="shared" si="5"/>
        <v/>
      </c>
      <c r="H341" s="363"/>
      <c r="I341" s="361"/>
      <c r="J341" s="379"/>
      <c r="Q341" s="194"/>
      <c r="R341" s="194"/>
      <c r="S341" s="194"/>
      <c r="T341" s="194"/>
      <c r="U341" s="194"/>
      <c r="V341" s="194"/>
      <c r="W341" s="194"/>
    </row>
    <row r="342" spans="1:23" x14ac:dyDescent="0.2">
      <c r="A342" s="722"/>
      <c r="B342" s="723"/>
      <c r="C342" s="724"/>
      <c r="E342" s="361"/>
      <c r="F342" s="289"/>
      <c r="G342" s="324" t="str">
        <f t="shared" si="5"/>
        <v/>
      </c>
      <c r="H342" s="363"/>
      <c r="I342" s="361"/>
      <c r="J342" s="379"/>
      <c r="Q342" s="194"/>
      <c r="R342" s="194"/>
      <c r="S342" s="194"/>
      <c r="T342" s="194"/>
      <c r="U342" s="194"/>
      <c r="V342" s="194"/>
      <c r="W342" s="194"/>
    </row>
    <row r="343" spans="1:23" x14ac:dyDescent="0.2">
      <c r="A343" s="722"/>
      <c r="B343" s="723"/>
      <c r="C343" s="724"/>
      <c r="E343" s="361"/>
      <c r="F343" s="289"/>
      <c r="G343" s="324" t="str">
        <f t="shared" si="5"/>
        <v/>
      </c>
      <c r="H343" s="363"/>
      <c r="I343" s="361"/>
      <c r="J343" s="379"/>
      <c r="Q343" s="194"/>
      <c r="R343" s="194"/>
      <c r="S343" s="194"/>
      <c r="T343" s="194"/>
      <c r="U343" s="194"/>
      <c r="V343" s="194"/>
      <c r="W343" s="194"/>
    </row>
    <row r="344" spans="1:23" x14ac:dyDescent="0.2">
      <c r="A344" s="722"/>
      <c r="B344" s="723"/>
      <c r="C344" s="724"/>
      <c r="E344" s="361"/>
      <c r="F344" s="289"/>
      <c r="G344" s="324" t="str">
        <f t="shared" si="5"/>
        <v/>
      </c>
      <c r="H344" s="363"/>
      <c r="I344" s="361"/>
      <c r="J344" s="379"/>
      <c r="Q344" s="194"/>
      <c r="R344" s="194"/>
      <c r="S344" s="194"/>
      <c r="T344" s="194"/>
      <c r="U344" s="194"/>
      <c r="V344" s="194"/>
      <c r="W344" s="194"/>
    </row>
    <row r="345" spans="1:23" x14ac:dyDescent="0.2">
      <c r="A345" s="725"/>
      <c r="B345" s="726"/>
      <c r="C345" s="727"/>
      <c r="E345" s="361"/>
      <c r="F345" s="289"/>
      <c r="G345" s="324" t="str">
        <f t="shared" si="5"/>
        <v/>
      </c>
      <c r="H345" s="363"/>
      <c r="I345" s="361"/>
      <c r="J345" s="379"/>
      <c r="Q345" s="194"/>
      <c r="R345" s="194"/>
      <c r="S345" s="194"/>
      <c r="T345" s="194"/>
      <c r="U345" s="194"/>
      <c r="V345" s="194"/>
      <c r="W345" s="194"/>
    </row>
    <row r="346" spans="1:23" x14ac:dyDescent="0.2">
      <c r="E346" s="361"/>
      <c r="F346" s="289"/>
      <c r="G346" s="324" t="str">
        <f t="shared" si="5"/>
        <v/>
      </c>
      <c r="H346" s="363"/>
      <c r="I346" s="361"/>
      <c r="J346" s="379"/>
      <c r="Q346" s="194"/>
      <c r="R346" s="194"/>
      <c r="S346" s="194"/>
      <c r="T346" s="194"/>
      <c r="U346" s="194"/>
      <c r="V346" s="194"/>
      <c r="W346" s="194"/>
    </row>
    <row r="347" spans="1:23" x14ac:dyDescent="0.2">
      <c r="E347" s="361"/>
      <c r="F347" s="289"/>
      <c r="G347" s="324" t="str">
        <f t="shared" si="5"/>
        <v/>
      </c>
      <c r="H347" s="363"/>
      <c r="I347" s="361"/>
      <c r="J347" s="379"/>
      <c r="Q347" s="194"/>
      <c r="R347" s="194"/>
      <c r="S347" s="194"/>
      <c r="T347" s="194"/>
      <c r="U347" s="194"/>
      <c r="V347" s="194"/>
      <c r="W347" s="194"/>
    </row>
    <row r="348" spans="1:23" x14ac:dyDescent="0.2">
      <c r="E348" s="361"/>
      <c r="F348" s="289"/>
      <c r="G348" s="324" t="str">
        <f t="shared" si="5"/>
        <v/>
      </c>
      <c r="H348" s="363"/>
      <c r="I348" s="361"/>
      <c r="J348" s="379"/>
      <c r="Q348" s="194"/>
      <c r="R348" s="194"/>
      <c r="S348" s="194"/>
      <c r="T348" s="194"/>
      <c r="U348" s="194"/>
      <c r="V348" s="194"/>
      <c r="W348" s="194"/>
    </row>
    <row r="349" spans="1:23" x14ac:dyDescent="0.2">
      <c r="E349" s="361"/>
      <c r="F349" s="289"/>
      <c r="G349" s="324" t="str">
        <f t="shared" si="5"/>
        <v/>
      </c>
      <c r="H349" s="363"/>
      <c r="I349" s="361"/>
      <c r="J349" s="379"/>
      <c r="Q349" s="194"/>
      <c r="R349" s="194"/>
      <c r="S349" s="194"/>
      <c r="T349" s="194"/>
      <c r="U349" s="194"/>
      <c r="V349" s="194"/>
      <c r="W349" s="194"/>
    </row>
    <row r="350" spans="1:23" x14ac:dyDescent="0.2">
      <c r="E350" s="361"/>
      <c r="F350" s="289"/>
      <c r="G350" s="324" t="str">
        <f t="shared" si="5"/>
        <v/>
      </c>
      <c r="H350" s="363"/>
      <c r="I350" s="361"/>
      <c r="J350" s="379"/>
      <c r="Q350" s="194"/>
      <c r="R350" s="194"/>
      <c r="S350" s="194"/>
      <c r="T350" s="194"/>
      <c r="U350" s="194"/>
      <c r="V350" s="194"/>
      <c r="W350" s="194"/>
    </row>
    <row r="351" spans="1:23" x14ac:dyDescent="0.2">
      <c r="E351" s="361"/>
      <c r="F351" s="289"/>
      <c r="G351" s="324" t="str">
        <f t="shared" si="5"/>
        <v/>
      </c>
      <c r="H351" s="363"/>
      <c r="I351" s="361"/>
      <c r="J351" s="379"/>
      <c r="Q351" s="194"/>
      <c r="R351" s="194"/>
      <c r="S351" s="194"/>
      <c r="T351" s="194"/>
      <c r="U351" s="194"/>
      <c r="V351" s="194"/>
      <c r="W351" s="194"/>
    </row>
    <row r="352" spans="1:23" x14ac:dyDescent="0.2">
      <c r="E352" s="361"/>
      <c r="F352" s="289"/>
      <c r="G352" s="324" t="str">
        <f t="shared" si="5"/>
        <v/>
      </c>
      <c r="H352" s="363"/>
      <c r="I352" s="361"/>
      <c r="J352" s="379"/>
      <c r="Q352" s="194"/>
      <c r="R352" s="194"/>
      <c r="S352" s="194"/>
      <c r="T352" s="194"/>
      <c r="U352" s="194"/>
      <c r="V352" s="194"/>
      <c r="W352" s="194"/>
    </row>
    <row r="353" spans="5:23" x14ac:dyDescent="0.2">
      <c r="E353" s="361"/>
      <c r="F353" s="289"/>
      <c r="G353" s="324" t="str">
        <f t="shared" si="5"/>
        <v/>
      </c>
      <c r="H353" s="363"/>
      <c r="I353" s="361"/>
      <c r="J353" s="379"/>
      <c r="Q353" s="194"/>
      <c r="R353" s="194"/>
      <c r="S353" s="194"/>
      <c r="T353" s="194"/>
      <c r="U353" s="194"/>
      <c r="V353" s="194"/>
      <c r="W353" s="194"/>
    </row>
    <row r="354" spans="5:23" x14ac:dyDescent="0.2">
      <c r="E354" s="361"/>
      <c r="F354" s="289"/>
      <c r="G354" s="324" t="str">
        <f t="shared" si="5"/>
        <v/>
      </c>
      <c r="H354" s="363"/>
      <c r="I354" s="361"/>
      <c r="J354" s="379"/>
      <c r="Q354" s="194"/>
      <c r="R354" s="194"/>
      <c r="S354" s="194"/>
      <c r="T354" s="194"/>
      <c r="U354" s="194"/>
      <c r="V354" s="194"/>
      <c r="W354" s="194"/>
    </row>
    <row r="355" spans="5:23" x14ac:dyDescent="0.2">
      <c r="E355" s="361"/>
      <c r="F355" s="289"/>
      <c r="G355" s="324" t="str">
        <f t="shared" si="5"/>
        <v/>
      </c>
      <c r="H355" s="363"/>
      <c r="I355" s="361"/>
      <c r="J355" s="379"/>
      <c r="Q355" s="194"/>
      <c r="R355" s="194"/>
      <c r="S355" s="194"/>
      <c r="T355" s="194"/>
      <c r="U355" s="194"/>
      <c r="V355" s="194"/>
      <c r="W355" s="194"/>
    </row>
    <row r="356" spans="5:23" x14ac:dyDescent="0.2">
      <c r="E356" s="361"/>
      <c r="F356" s="289"/>
      <c r="G356" s="324" t="str">
        <f t="shared" si="5"/>
        <v/>
      </c>
      <c r="H356" s="363"/>
      <c r="I356" s="361"/>
      <c r="J356" s="379"/>
      <c r="Q356" s="194"/>
      <c r="R356" s="194"/>
      <c r="S356" s="194"/>
      <c r="T356" s="194"/>
      <c r="U356" s="194"/>
      <c r="V356" s="194"/>
      <c r="W356" s="194"/>
    </row>
    <row r="357" spans="5:23" x14ac:dyDescent="0.2">
      <c r="E357" s="361"/>
      <c r="F357" s="289"/>
      <c r="G357" s="324" t="str">
        <f t="shared" si="5"/>
        <v/>
      </c>
      <c r="H357" s="363"/>
      <c r="I357" s="361"/>
      <c r="J357" s="379"/>
      <c r="Q357" s="194"/>
      <c r="R357" s="194"/>
      <c r="S357" s="194"/>
      <c r="T357" s="194"/>
      <c r="U357" s="194"/>
      <c r="V357" s="194"/>
      <c r="W357" s="194"/>
    </row>
    <row r="358" spans="5:23" x14ac:dyDescent="0.2">
      <c r="E358" s="361"/>
      <c r="F358" s="289"/>
      <c r="G358" s="324" t="str">
        <f t="shared" si="5"/>
        <v/>
      </c>
      <c r="H358" s="363"/>
      <c r="I358" s="361"/>
      <c r="J358" s="379"/>
      <c r="Q358" s="194"/>
      <c r="R358" s="194"/>
      <c r="S358" s="194"/>
      <c r="T358" s="194"/>
      <c r="U358" s="194"/>
      <c r="V358" s="194"/>
      <c r="W358" s="194"/>
    </row>
    <row r="359" spans="5:23" x14ac:dyDescent="0.2">
      <c r="E359" s="361"/>
      <c r="F359" s="289"/>
      <c r="G359" s="324" t="str">
        <f t="shared" si="5"/>
        <v/>
      </c>
      <c r="H359" s="363"/>
      <c r="I359" s="361"/>
      <c r="J359" s="379"/>
      <c r="Q359" s="194"/>
      <c r="R359" s="194"/>
      <c r="S359" s="194"/>
      <c r="T359" s="194"/>
      <c r="U359" s="194"/>
      <c r="V359" s="194"/>
      <c r="W359" s="194"/>
    </row>
    <row r="360" spans="5:23" x14ac:dyDescent="0.2">
      <c r="E360" s="361"/>
      <c r="F360" s="289"/>
      <c r="G360" s="324" t="str">
        <f t="shared" si="5"/>
        <v/>
      </c>
      <c r="H360" s="363"/>
      <c r="I360" s="361"/>
      <c r="J360" s="379"/>
      <c r="Q360" s="194"/>
      <c r="R360" s="194"/>
      <c r="S360" s="194"/>
      <c r="T360" s="194"/>
      <c r="U360" s="194"/>
      <c r="V360" s="194"/>
      <c r="W360" s="194"/>
    </row>
    <row r="361" spans="5:23" x14ac:dyDescent="0.2">
      <c r="E361" s="361"/>
      <c r="F361" s="289"/>
      <c r="G361" s="324" t="str">
        <f t="shared" si="5"/>
        <v/>
      </c>
      <c r="H361" s="363"/>
      <c r="I361" s="361"/>
      <c r="J361" s="379"/>
      <c r="Q361" s="194"/>
      <c r="R361" s="194"/>
      <c r="S361" s="194"/>
      <c r="T361" s="194"/>
      <c r="U361" s="194"/>
      <c r="V361" s="194"/>
      <c r="W361" s="194"/>
    </row>
    <row r="362" spans="5:23" x14ac:dyDescent="0.2">
      <c r="E362" s="361"/>
      <c r="F362" s="289"/>
      <c r="G362" s="324" t="str">
        <f t="shared" si="5"/>
        <v/>
      </c>
      <c r="H362" s="363"/>
      <c r="I362" s="361"/>
      <c r="J362" s="379"/>
      <c r="Q362" s="194"/>
      <c r="R362" s="194"/>
      <c r="S362" s="194"/>
      <c r="T362" s="194"/>
      <c r="U362" s="194"/>
      <c r="V362" s="194"/>
      <c r="W362" s="194"/>
    </row>
    <row r="363" spans="5:23" x14ac:dyDescent="0.2">
      <c r="E363" s="361"/>
      <c r="F363" s="289"/>
      <c r="G363" s="324" t="str">
        <f t="shared" si="5"/>
        <v/>
      </c>
      <c r="H363" s="363"/>
      <c r="I363" s="361"/>
      <c r="J363" s="379"/>
      <c r="Q363" s="194"/>
      <c r="R363" s="194"/>
      <c r="S363" s="194"/>
      <c r="T363" s="194"/>
      <c r="U363" s="194"/>
      <c r="V363" s="194"/>
      <c r="W363" s="194"/>
    </row>
    <row r="364" spans="5:23" x14ac:dyDescent="0.2">
      <c r="E364" s="361"/>
      <c r="F364" s="289"/>
      <c r="G364" s="324" t="str">
        <f t="shared" si="5"/>
        <v/>
      </c>
      <c r="H364" s="363"/>
      <c r="I364" s="361"/>
      <c r="J364" s="379"/>
      <c r="Q364" s="194"/>
      <c r="R364" s="194"/>
      <c r="S364" s="194"/>
      <c r="T364" s="194"/>
      <c r="U364" s="194"/>
      <c r="V364" s="194"/>
      <c r="W364" s="194"/>
    </row>
    <row r="365" spans="5:23" x14ac:dyDescent="0.2">
      <c r="E365" s="361"/>
      <c r="F365" s="289"/>
      <c r="G365" s="324" t="str">
        <f t="shared" si="5"/>
        <v/>
      </c>
      <c r="H365" s="363"/>
      <c r="I365" s="361"/>
      <c r="J365" s="379"/>
      <c r="Q365" s="194"/>
      <c r="R365" s="194"/>
      <c r="S365" s="194"/>
      <c r="T365" s="194"/>
      <c r="U365" s="194"/>
      <c r="V365" s="194"/>
      <c r="W365" s="194"/>
    </row>
    <row r="366" spans="5:23" x14ac:dyDescent="0.2">
      <c r="E366" s="361"/>
      <c r="F366" s="289"/>
      <c r="G366" s="324" t="str">
        <f t="shared" si="5"/>
        <v/>
      </c>
      <c r="H366" s="363"/>
      <c r="I366" s="361"/>
      <c r="J366" s="379"/>
      <c r="Q366" s="194"/>
      <c r="R366" s="194"/>
      <c r="S366" s="194"/>
      <c r="T366" s="194"/>
      <c r="U366" s="194"/>
      <c r="V366" s="194"/>
      <c r="W366" s="194"/>
    </row>
    <row r="367" spans="5:23" x14ac:dyDescent="0.2">
      <c r="E367" s="361"/>
      <c r="F367" s="289"/>
      <c r="G367" s="324" t="str">
        <f t="shared" si="5"/>
        <v/>
      </c>
      <c r="H367" s="363"/>
      <c r="I367" s="361"/>
      <c r="J367" s="379"/>
      <c r="Q367" s="194"/>
      <c r="R367" s="194"/>
      <c r="S367" s="194"/>
      <c r="T367" s="194"/>
      <c r="U367" s="194"/>
      <c r="V367" s="194"/>
      <c r="W367" s="194"/>
    </row>
    <row r="368" spans="5:23" x14ac:dyDescent="0.2">
      <c r="E368" s="361"/>
      <c r="F368" s="289"/>
      <c r="G368" s="324" t="str">
        <f t="shared" si="5"/>
        <v/>
      </c>
      <c r="H368" s="363"/>
      <c r="I368" s="361"/>
      <c r="J368" s="379"/>
      <c r="Q368" s="194"/>
      <c r="R368" s="194"/>
      <c r="S368" s="194"/>
      <c r="T368" s="194"/>
      <c r="U368" s="194"/>
      <c r="V368" s="194"/>
      <c r="W368" s="194"/>
    </row>
    <row r="369" spans="1:23" x14ac:dyDescent="0.2">
      <c r="E369" s="361"/>
      <c r="F369" s="289"/>
      <c r="G369" s="324" t="str">
        <f t="shared" si="5"/>
        <v/>
      </c>
      <c r="H369" s="363"/>
      <c r="I369" s="361"/>
      <c r="J369" s="379"/>
      <c r="Q369" s="194"/>
      <c r="R369" s="194"/>
      <c r="S369" s="194"/>
      <c r="T369" s="194"/>
      <c r="U369" s="194"/>
      <c r="V369" s="194"/>
      <c r="W369" s="194"/>
    </row>
    <row r="370" spans="1:23" x14ac:dyDescent="0.2">
      <c r="E370" s="361"/>
      <c r="F370" s="289"/>
      <c r="G370" s="324" t="str">
        <f t="shared" si="5"/>
        <v/>
      </c>
      <c r="H370" s="363"/>
      <c r="I370" s="361"/>
      <c r="J370" s="379"/>
      <c r="Q370" s="194"/>
      <c r="R370" s="194"/>
      <c r="S370" s="194"/>
      <c r="T370" s="194"/>
      <c r="U370" s="194"/>
      <c r="V370" s="194"/>
      <c r="W370" s="194"/>
    </row>
    <row r="371" spans="1:23" x14ac:dyDescent="0.2">
      <c r="E371" s="372" t="s">
        <v>269</v>
      </c>
      <c r="F371" s="289"/>
      <c r="G371" s="324" t="str">
        <f t="shared" si="5"/>
        <v/>
      </c>
      <c r="H371" s="363"/>
      <c r="I371" s="361"/>
      <c r="J371" s="379"/>
      <c r="Q371" s="194"/>
      <c r="R371" s="194"/>
      <c r="S371" s="194"/>
      <c r="T371" s="194"/>
      <c r="U371" s="194"/>
      <c r="V371" s="194"/>
      <c r="W371" s="194"/>
    </row>
    <row r="372" spans="1:23" x14ac:dyDescent="0.2">
      <c r="E372" s="194" t="s">
        <v>764</v>
      </c>
      <c r="J372" s="298"/>
      <c r="K372" s="298"/>
      <c r="L372" s="298"/>
      <c r="M372" s="298"/>
      <c r="N372" s="298"/>
      <c r="O372" s="298"/>
      <c r="P372" s="298"/>
      <c r="Q372" s="194"/>
      <c r="R372" s="194"/>
      <c r="S372" s="194"/>
      <c r="T372" s="194"/>
      <c r="U372" s="194"/>
      <c r="V372" s="194"/>
      <c r="W372" s="194"/>
    </row>
    <row r="373" spans="1:23" x14ac:dyDescent="0.2">
      <c r="A373" s="233" t="s">
        <v>792</v>
      </c>
      <c r="K373" s="298"/>
      <c r="L373" s="298"/>
      <c r="M373" s="298"/>
      <c r="N373" s="298"/>
      <c r="O373" s="298"/>
      <c r="P373" s="298"/>
      <c r="Q373" s="194"/>
      <c r="R373" s="194"/>
      <c r="S373" s="194"/>
      <c r="T373" s="194"/>
      <c r="U373" s="194"/>
      <c r="V373" s="194"/>
      <c r="W373" s="194"/>
    </row>
    <row r="374" spans="1:23" x14ac:dyDescent="0.2">
      <c r="A374" s="233" t="s">
        <v>771</v>
      </c>
      <c r="K374" s="298"/>
      <c r="L374" s="298"/>
      <c r="M374" s="298"/>
      <c r="N374" s="298"/>
      <c r="O374" s="298"/>
      <c r="P374" s="298"/>
      <c r="Q374" s="194"/>
      <c r="R374" s="194"/>
      <c r="S374" s="194"/>
      <c r="T374" s="194"/>
      <c r="U374" s="194"/>
      <c r="V374" s="194"/>
      <c r="W374" s="194"/>
    </row>
    <row r="375" spans="1:23" x14ac:dyDescent="0.2">
      <c r="K375" s="298"/>
      <c r="L375" s="298"/>
      <c r="M375" s="298"/>
      <c r="N375" s="298"/>
      <c r="O375" s="298"/>
      <c r="P375" s="298"/>
      <c r="Q375" s="194"/>
      <c r="R375" s="194"/>
      <c r="S375" s="194"/>
      <c r="T375" s="194"/>
      <c r="U375" s="194"/>
      <c r="V375" s="194"/>
      <c r="W375" s="194"/>
    </row>
    <row r="376" spans="1:23" x14ac:dyDescent="0.2">
      <c r="A376" s="194" t="s">
        <v>791</v>
      </c>
      <c r="C376" s="329"/>
      <c r="D376" s="298"/>
      <c r="E376" s="298"/>
      <c r="F376" s="298"/>
      <c r="J376" s="298"/>
      <c r="K376" s="298"/>
      <c r="L376" s="298"/>
      <c r="M376" s="298"/>
      <c r="N376" s="298"/>
      <c r="O376" s="298"/>
      <c r="P376" s="298"/>
      <c r="Q376" s="194"/>
      <c r="R376" s="194"/>
      <c r="S376" s="194"/>
      <c r="T376" s="194"/>
      <c r="U376" s="194"/>
      <c r="V376" s="194"/>
      <c r="W376" s="194"/>
    </row>
    <row r="377" spans="1:23" x14ac:dyDescent="0.2">
      <c r="C377" s="298"/>
      <c r="J377" s="298"/>
      <c r="K377" s="298"/>
      <c r="L377" s="298"/>
      <c r="M377" s="298"/>
      <c r="N377" s="298"/>
      <c r="O377" s="298"/>
      <c r="P377" s="298"/>
      <c r="Q377" s="194"/>
      <c r="R377" s="194"/>
      <c r="S377" s="194"/>
      <c r="T377" s="194"/>
      <c r="U377" s="194"/>
      <c r="V377" s="194"/>
      <c r="W377" s="194"/>
    </row>
    <row r="378" spans="1:23" x14ac:dyDescent="0.2">
      <c r="A378" s="728" t="s">
        <v>786</v>
      </c>
      <c r="B378" s="828"/>
      <c r="C378" s="828"/>
      <c r="E378" s="728" t="s">
        <v>785</v>
      </c>
      <c r="F378" s="728"/>
      <c r="G378" s="728"/>
      <c r="H378" s="728"/>
      <c r="I378" s="728"/>
      <c r="J378" s="728"/>
      <c r="K378" s="298"/>
      <c r="L378" s="298"/>
      <c r="M378" s="298"/>
      <c r="N378" s="298"/>
      <c r="O378" s="298"/>
      <c r="P378" s="298"/>
      <c r="Q378" s="194"/>
      <c r="R378" s="194"/>
      <c r="S378" s="194"/>
      <c r="T378" s="194"/>
      <c r="U378" s="194"/>
      <c r="V378" s="194"/>
      <c r="W378" s="194"/>
    </row>
    <row r="379" spans="1:23" ht="12.75" customHeight="1" x14ac:dyDescent="0.2">
      <c r="A379" s="348"/>
      <c r="B379" s="295" t="s">
        <v>765</v>
      </c>
      <c r="C379" s="372"/>
      <c r="E379" s="784" t="s">
        <v>763</v>
      </c>
      <c r="F379" s="767" t="s">
        <v>330</v>
      </c>
      <c r="G379" s="767" t="s">
        <v>664</v>
      </c>
      <c r="H379" s="784" t="s">
        <v>929</v>
      </c>
      <c r="I379" s="784" t="s">
        <v>715</v>
      </c>
      <c r="J379" s="827" t="s">
        <v>266</v>
      </c>
      <c r="K379" s="298"/>
      <c r="L379" s="298"/>
      <c r="M379" s="298"/>
      <c r="N379" s="298"/>
      <c r="O379" s="298"/>
      <c r="P379" s="298"/>
      <c r="Q379" s="194"/>
      <c r="R379" s="194"/>
      <c r="S379" s="194"/>
      <c r="T379" s="194"/>
      <c r="U379" s="194"/>
      <c r="V379" s="194"/>
      <c r="W379" s="194"/>
    </row>
    <row r="380" spans="1:23" x14ac:dyDescent="0.2">
      <c r="A380" s="370"/>
      <c r="B380" s="295" t="s">
        <v>776</v>
      </c>
      <c r="C380" s="372"/>
      <c r="E380" s="784"/>
      <c r="F380" s="767"/>
      <c r="G380" s="767"/>
      <c r="H380" s="827"/>
      <c r="I380" s="827"/>
      <c r="J380" s="827"/>
      <c r="K380" s="298"/>
      <c r="L380" s="298"/>
      <c r="M380" s="298"/>
      <c r="N380" s="298"/>
      <c r="O380" s="298"/>
      <c r="P380" s="298"/>
      <c r="Q380" s="194"/>
      <c r="R380" s="194"/>
      <c r="S380" s="194"/>
      <c r="T380" s="194"/>
      <c r="U380" s="194"/>
      <c r="V380" s="194"/>
      <c r="W380" s="194"/>
    </row>
    <row r="381" spans="1:23" x14ac:dyDescent="0.2">
      <c r="A381" s="348"/>
      <c r="B381" s="376" t="s">
        <v>655</v>
      </c>
      <c r="C381" s="362"/>
      <c r="E381" s="361"/>
      <c r="F381" s="289"/>
      <c r="G381" s="325" t="str">
        <f>IF(F381="","",F381-$C$390)</f>
        <v/>
      </c>
      <c r="H381" s="363"/>
      <c r="I381" s="361"/>
      <c r="J381" s="379"/>
      <c r="K381" s="298"/>
      <c r="L381" s="298"/>
      <c r="M381" s="298"/>
      <c r="N381" s="298"/>
      <c r="O381" s="298"/>
      <c r="P381" s="298"/>
      <c r="Q381" s="194"/>
      <c r="R381" s="194"/>
      <c r="S381" s="194"/>
      <c r="T381" s="194"/>
      <c r="U381" s="194"/>
      <c r="V381" s="194"/>
      <c r="W381" s="194"/>
    </row>
    <row r="382" spans="1:23" x14ac:dyDescent="0.2">
      <c r="A382" s="300"/>
      <c r="B382" s="295" t="s">
        <v>656</v>
      </c>
      <c r="C382" s="362"/>
      <c r="E382" s="361"/>
      <c r="F382" s="289"/>
      <c r="G382" s="324" t="str">
        <f>IF(F382="","",F382-$C$390)</f>
        <v/>
      </c>
      <c r="H382" s="363"/>
      <c r="I382" s="361"/>
      <c r="J382" s="379"/>
      <c r="K382" s="298"/>
      <c r="L382" s="298"/>
      <c r="M382" s="298"/>
      <c r="N382" s="298"/>
      <c r="O382" s="298"/>
      <c r="P382" s="298"/>
      <c r="Q382" s="194"/>
      <c r="R382" s="194"/>
      <c r="S382" s="194"/>
      <c r="T382" s="194"/>
      <c r="U382" s="194"/>
      <c r="V382" s="194"/>
      <c r="W382" s="194"/>
    </row>
    <row r="383" spans="1:23" x14ac:dyDescent="0.2">
      <c r="A383" s="300"/>
      <c r="B383" s="374" t="s">
        <v>245</v>
      </c>
      <c r="C383" s="362"/>
      <c r="E383" s="361"/>
      <c r="F383" s="289"/>
      <c r="G383" s="324" t="str">
        <f t="shared" ref="G383:G433" si="6">IF(F383="","",F383-$C$390)</f>
        <v/>
      </c>
      <c r="H383" s="363"/>
      <c r="I383" s="361"/>
      <c r="J383" s="379"/>
      <c r="K383" s="298"/>
      <c r="L383" s="298"/>
      <c r="M383" s="298"/>
      <c r="N383" s="298"/>
      <c r="O383" s="298"/>
      <c r="P383" s="298"/>
      <c r="Q383" s="194"/>
      <c r="R383" s="194"/>
      <c r="S383" s="194"/>
      <c r="T383" s="194"/>
      <c r="U383" s="194"/>
      <c r="V383" s="194"/>
      <c r="W383" s="194"/>
    </row>
    <row r="384" spans="1:23" x14ac:dyDescent="0.2">
      <c r="A384" s="300"/>
      <c r="B384" s="374" t="s">
        <v>248</v>
      </c>
      <c r="C384" s="362"/>
      <c r="E384" s="361"/>
      <c r="F384" s="289"/>
      <c r="G384" s="324" t="str">
        <f t="shared" si="6"/>
        <v/>
      </c>
      <c r="H384" s="363"/>
      <c r="I384" s="361"/>
      <c r="J384" s="379"/>
      <c r="K384" s="298"/>
      <c r="L384" s="298"/>
      <c r="M384" s="298"/>
      <c r="N384" s="298"/>
      <c r="O384" s="298"/>
      <c r="P384" s="298"/>
      <c r="Q384" s="194"/>
      <c r="R384" s="194"/>
      <c r="S384" s="194"/>
      <c r="T384" s="194"/>
      <c r="U384" s="194"/>
      <c r="V384" s="194"/>
      <c r="W384" s="194"/>
    </row>
    <row r="385" spans="1:23" x14ac:dyDescent="0.2">
      <c r="A385" s="300"/>
      <c r="B385" s="374" t="s">
        <v>689</v>
      </c>
      <c r="C385" s="260"/>
      <c r="E385" s="361"/>
      <c r="F385" s="289"/>
      <c r="G385" s="324" t="str">
        <f t="shared" si="6"/>
        <v/>
      </c>
      <c r="H385" s="363"/>
      <c r="I385" s="361"/>
      <c r="J385" s="379"/>
      <c r="K385" s="298"/>
      <c r="L385" s="298"/>
      <c r="M385" s="298"/>
      <c r="N385" s="298"/>
      <c r="O385" s="298"/>
      <c r="P385" s="298"/>
      <c r="Q385" s="194"/>
      <c r="R385" s="194"/>
      <c r="S385" s="194"/>
      <c r="T385" s="194"/>
      <c r="U385" s="194"/>
      <c r="V385" s="194"/>
      <c r="W385" s="194"/>
    </row>
    <row r="386" spans="1:23" x14ac:dyDescent="0.2">
      <c r="A386" s="370"/>
      <c r="B386" s="377" t="s">
        <v>690</v>
      </c>
      <c r="C386" s="261"/>
      <c r="E386" s="361"/>
      <c r="F386" s="289"/>
      <c r="G386" s="324" t="str">
        <f t="shared" si="6"/>
        <v/>
      </c>
      <c r="H386" s="363"/>
      <c r="I386" s="361"/>
      <c r="J386" s="379"/>
      <c r="K386" s="298"/>
      <c r="L386" s="298"/>
      <c r="M386" s="298"/>
      <c r="N386" s="298"/>
      <c r="O386" s="298"/>
      <c r="P386" s="298"/>
      <c r="Q386" s="194"/>
      <c r="R386" s="194"/>
      <c r="S386" s="194"/>
      <c r="T386" s="194"/>
      <c r="U386" s="194"/>
      <c r="V386" s="194"/>
      <c r="W386" s="194"/>
    </row>
    <row r="387" spans="1:23" x14ac:dyDescent="0.2">
      <c r="A387" s="348"/>
      <c r="B387" s="376" t="s">
        <v>787</v>
      </c>
      <c r="C387" s="372"/>
      <c r="E387" s="361"/>
      <c r="F387" s="289"/>
      <c r="G387" s="324" t="str">
        <f t="shared" si="6"/>
        <v/>
      </c>
      <c r="H387" s="363"/>
      <c r="I387" s="361"/>
      <c r="J387" s="379"/>
      <c r="K387" s="298"/>
      <c r="L387" s="298"/>
      <c r="M387" s="298"/>
      <c r="N387" s="298"/>
      <c r="O387" s="298"/>
      <c r="P387" s="298"/>
      <c r="Q387" s="194"/>
      <c r="R387" s="194"/>
      <c r="S387" s="194"/>
      <c r="T387" s="194"/>
      <c r="U387" s="194"/>
      <c r="V387" s="194"/>
      <c r="W387" s="194"/>
    </row>
    <row r="388" spans="1:23" x14ac:dyDescent="0.2">
      <c r="A388" s="300"/>
      <c r="B388" s="295" t="s">
        <v>783</v>
      </c>
      <c r="C388" s="372"/>
      <c r="E388" s="361"/>
      <c r="F388" s="289"/>
      <c r="G388" s="324" t="str">
        <f t="shared" si="6"/>
        <v/>
      </c>
      <c r="H388" s="363"/>
      <c r="I388" s="361"/>
      <c r="J388" s="379"/>
      <c r="K388" s="298"/>
      <c r="L388" s="298"/>
      <c r="M388" s="298"/>
      <c r="N388" s="298"/>
      <c r="O388" s="298"/>
      <c r="P388" s="298"/>
      <c r="Q388" s="194"/>
      <c r="R388" s="194"/>
      <c r="S388" s="194"/>
      <c r="T388" s="194"/>
      <c r="U388" s="194"/>
      <c r="V388" s="194"/>
      <c r="W388" s="194"/>
    </row>
    <row r="389" spans="1:23" x14ac:dyDescent="0.2">
      <c r="A389" s="370"/>
      <c r="B389" s="375" t="s">
        <v>784</v>
      </c>
      <c r="C389" s="372"/>
      <c r="E389" s="361"/>
      <c r="F389" s="289"/>
      <c r="G389" s="324" t="str">
        <f t="shared" si="6"/>
        <v/>
      </c>
      <c r="H389" s="363"/>
      <c r="I389" s="361"/>
      <c r="J389" s="379"/>
      <c r="K389" s="298"/>
      <c r="L389" s="298"/>
      <c r="M389" s="298"/>
      <c r="N389" s="298"/>
      <c r="O389" s="298"/>
      <c r="P389" s="298"/>
      <c r="Q389" s="194"/>
      <c r="R389" s="194"/>
      <c r="S389" s="194"/>
      <c r="T389" s="194"/>
      <c r="U389" s="194"/>
      <c r="V389" s="194"/>
      <c r="W389" s="194"/>
    </row>
    <row r="390" spans="1:23" ht="15.75" x14ac:dyDescent="0.2">
      <c r="A390" s="300"/>
      <c r="B390" s="295" t="s">
        <v>701</v>
      </c>
      <c r="C390" s="378" t="str">
        <f>IF(C396="","",AVERAGE(C391:C396))</f>
        <v/>
      </c>
      <c r="E390" s="361"/>
      <c r="F390" s="289"/>
      <c r="G390" s="324" t="str">
        <f t="shared" si="6"/>
        <v/>
      </c>
      <c r="H390" s="363"/>
      <c r="I390" s="361"/>
      <c r="J390" s="379"/>
      <c r="K390" s="298"/>
      <c r="L390" s="298"/>
      <c r="M390" s="298"/>
      <c r="N390" s="298"/>
      <c r="O390" s="298"/>
      <c r="P390" s="298"/>
      <c r="Q390" s="194"/>
      <c r="R390" s="194"/>
      <c r="S390" s="194"/>
      <c r="T390" s="194"/>
      <c r="U390" s="194"/>
      <c r="V390" s="194"/>
      <c r="W390" s="194"/>
    </row>
    <row r="391" spans="1:23" x14ac:dyDescent="0.2">
      <c r="A391" s="300"/>
      <c r="B391" s="295">
        <v>1</v>
      </c>
      <c r="C391" s="263"/>
      <c r="E391" s="361"/>
      <c r="F391" s="289"/>
      <c r="G391" s="324" t="str">
        <f t="shared" si="6"/>
        <v/>
      </c>
      <c r="H391" s="363"/>
      <c r="I391" s="361"/>
      <c r="J391" s="379"/>
      <c r="K391" s="298"/>
      <c r="L391" s="298"/>
      <c r="M391" s="298"/>
      <c r="N391" s="298"/>
      <c r="O391" s="298"/>
      <c r="P391" s="298"/>
      <c r="Q391" s="194"/>
      <c r="R391" s="194"/>
      <c r="S391" s="194"/>
      <c r="T391" s="194"/>
      <c r="U391" s="194"/>
      <c r="V391" s="194"/>
      <c r="W391" s="194"/>
    </row>
    <row r="392" spans="1:23" x14ac:dyDescent="0.2">
      <c r="A392" s="300"/>
      <c r="B392" s="295">
        <v>2</v>
      </c>
      <c r="C392" s="293"/>
      <c r="E392" s="361"/>
      <c r="F392" s="289"/>
      <c r="G392" s="324" t="str">
        <f t="shared" si="6"/>
        <v/>
      </c>
      <c r="H392" s="363"/>
      <c r="I392" s="361"/>
      <c r="J392" s="379"/>
      <c r="K392" s="298"/>
      <c r="L392" s="298"/>
      <c r="M392" s="298"/>
      <c r="N392" s="298"/>
      <c r="O392" s="298"/>
      <c r="P392" s="298"/>
      <c r="Q392" s="194"/>
      <c r="R392" s="194"/>
      <c r="S392" s="194"/>
      <c r="T392" s="194"/>
      <c r="U392" s="194"/>
      <c r="V392" s="194"/>
      <c r="W392" s="194"/>
    </row>
    <row r="393" spans="1:23" x14ac:dyDescent="0.2">
      <c r="A393" s="300"/>
      <c r="B393" s="295">
        <v>3</v>
      </c>
      <c r="C393" s="293"/>
      <c r="E393" s="361"/>
      <c r="F393" s="289"/>
      <c r="G393" s="324" t="str">
        <f t="shared" si="6"/>
        <v/>
      </c>
      <c r="H393" s="363"/>
      <c r="I393" s="361"/>
      <c r="J393" s="379"/>
      <c r="K393" s="298"/>
      <c r="L393" s="298"/>
      <c r="M393" s="298"/>
      <c r="N393" s="298"/>
      <c r="O393" s="298"/>
      <c r="P393" s="298"/>
      <c r="Q393" s="194"/>
      <c r="R393" s="194"/>
      <c r="S393" s="194"/>
      <c r="T393" s="194"/>
      <c r="U393" s="194"/>
      <c r="V393" s="194"/>
      <c r="W393" s="194"/>
    </row>
    <row r="394" spans="1:23" x14ac:dyDescent="0.2">
      <c r="A394" s="300"/>
      <c r="B394" s="295">
        <v>4</v>
      </c>
      <c r="C394" s="293"/>
      <c r="E394" s="361"/>
      <c r="F394" s="289"/>
      <c r="G394" s="324" t="str">
        <f t="shared" si="6"/>
        <v/>
      </c>
      <c r="H394" s="363"/>
      <c r="I394" s="361"/>
      <c r="J394" s="379"/>
      <c r="K394" s="298"/>
      <c r="L394" s="298"/>
      <c r="M394" s="298"/>
      <c r="N394" s="298"/>
      <c r="O394" s="298"/>
      <c r="P394" s="298"/>
      <c r="Q394" s="194"/>
      <c r="R394" s="194"/>
      <c r="S394" s="194"/>
      <c r="T394" s="194"/>
      <c r="U394" s="194"/>
      <c r="V394" s="194"/>
      <c r="W394" s="194"/>
    </row>
    <row r="395" spans="1:23" x14ac:dyDescent="0.2">
      <c r="A395" s="300"/>
      <c r="B395" s="295">
        <v>5</v>
      </c>
      <c r="C395" s="263"/>
      <c r="E395" s="361"/>
      <c r="F395" s="289"/>
      <c r="G395" s="324" t="str">
        <f t="shared" si="6"/>
        <v/>
      </c>
      <c r="H395" s="363"/>
      <c r="I395" s="361"/>
      <c r="J395" s="379"/>
      <c r="K395" s="298"/>
      <c r="L395" s="298"/>
      <c r="M395" s="298"/>
      <c r="N395" s="298"/>
      <c r="O395" s="298"/>
      <c r="P395" s="298"/>
      <c r="Q395" s="194"/>
      <c r="R395" s="194"/>
      <c r="S395" s="194"/>
      <c r="T395" s="194"/>
      <c r="U395" s="194"/>
      <c r="V395" s="194"/>
      <c r="W395" s="194"/>
    </row>
    <row r="396" spans="1:23" x14ac:dyDescent="0.2">
      <c r="A396" s="370"/>
      <c r="B396" s="375">
        <v>6</v>
      </c>
      <c r="C396" s="263"/>
      <c r="E396" s="361"/>
      <c r="F396" s="289"/>
      <c r="G396" s="324" t="str">
        <f t="shared" si="6"/>
        <v/>
      </c>
      <c r="H396" s="363"/>
      <c r="I396" s="361"/>
      <c r="J396" s="379"/>
      <c r="K396" s="298"/>
      <c r="L396" s="298"/>
      <c r="M396" s="298"/>
      <c r="N396" s="298"/>
      <c r="O396" s="298"/>
      <c r="P396" s="298"/>
      <c r="Q396" s="194"/>
      <c r="R396" s="194"/>
      <c r="S396" s="194"/>
      <c r="T396" s="194"/>
      <c r="U396" s="194"/>
      <c r="V396" s="194"/>
      <c r="W396" s="194"/>
    </row>
    <row r="397" spans="1:23" x14ac:dyDescent="0.2">
      <c r="A397" s="194" t="s">
        <v>788</v>
      </c>
      <c r="B397" s="234"/>
      <c r="E397" s="361"/>
      <c r="F397" s="289"/>
      <c r="G397" s="324" t="str">
        <f t="shared" si="6"/>
        <v/>
      </c>
      <c r="H397" s="363"/>
      <c r="I397" s="361"/>
      <c r="J397" s="379"/>
      <c r="K397" s="298"/>
      <c r="L397" s="298"/>
      <c r="M397" s="298"/>
      <c r="N397" s="298"/>
      <c r="O397" s="298"/>
      <c r="P397" s="298"/>
      <c r="Q397" s="194"/>
      <c r="R397" s="194"/>
      <c r="S397" s="194"/>
      <c r="T397" s="194"/>
      <c r="U397" s="194"/>
      <c r="V397" s="194"/>
      <c r="W397" s="194"/>
    </row>
    <row r="398" spans="1:23" x14ac:dyDescent="0.2">
      <c r="A398" s="194" t="s">
        <v>789</v>
      </c>
      <c r="E398" s="361"/>
      <c r="F398" s="289"/>
      <c r="G398" s="324" t="str">
        <f t="shared" si="6"/>
        <v/>
      </c>
      <c r="H398" s="363"/>
      <c r="I398" s="361"/>
      <c r="J398" s="379"/>
      <c r="K398" s="298"/>
      <c r="L398" s="298"/>
      <c r="M398" s="298"/>
      <c r="N398" s="298"/>
      <c r="O398" s="298"/>
      <c r="P398" s="298"/>
      <c r="Q398" s="194"/>
      <c r="R398" s="194"/>
      <c r="S398" s="194"/>
      <c r="T398" s="194"/>
      <c r="U398" s="194"/>
      <c r="V398" s="194"/>
      <c r="W398" s="194"/>
    </row>
    <row r="399" spans="1:23" x14ac:dyDescent="0.2">
      <c r="A399" s="194" t="s">
        <v>790</v>
      </c>
      <c r="E399" s="361"/>
      <c r="F399" s="289"/>
      <c r="G399" s="324" t="str">
        <f t="shared" si="6"/>
        <v/>
      </c>
      <c r="H399" s="363"/>
      <c r="I399" s="361"/>
      <c r="J399" s="379"/>
      <c r="K399" s="298"/>
      <c r="L399" s="298"/>
      <c r="M399" s="298"/>
      <c r="N399" s="298"/>
      <c r="O399" s="298"/>
      <c r="P399" s="298"/>
      <c r="Q399" s="194"/>
      <c r="R399" s="194"/>
      <c r="S399" s="194"/>
      <c r="T399" s="194"/>
      <c r="U399" s="194"/>
      <c r="V399" s="194"/>
      <c r="W399" s="194"/>
    </row>
    <row r="400" spans="1:23" x14ac:dyDescent="0.2">
      <c r="E400" s="361"/>
      <c r="F400" s="289"/>
      <c r="G400" s="324" t="str">
        <f t="shared" si="6"/>
        <v/>
      </c>
      <c r="H400" s="363"/>
      <c r="I400" s="361"/>
      <c r="J400" s="379"/>
      <c r="K400" s="298"/>
      <c r="L400" s="298"/>
      <c r="M400" s="298"/>
      <c r="N400" s="298"/>
      <c r="O400" s="298"/>
      <c r="P400" s="298"/>
      <c r="Q400" s="194"/>
      <c r="R400" s="194"/>
      <c r="S400" s="194"/>
      <c r="T400" s="194"/>
      <c r="U400" s="194"/>
      <c r="V400" s="194"/>
      <c r="W400" s="194"/>
    </row>
    <row r="401" spans="1:25" x14ac:dyDescent="0.2">
      <c r="A401" s="194" t="s">
        <v>378</v>
      </c>
      <c r="E401" s="361"/>
      <c r="F401" s="289"/>
      <c r="G401" s="324" t="str">
        <f t="shared" si="6"/>
        <v/>
      </c>
      <c r="H401" s="363"/>
      <c r="I401" s="361"/>
      <c r="J401" s="379"/>
      <c r="K401" s="298"/>
      <c r="L401" s="298"/>
      <c r="M401" s="298"/>
      <c r="N401" s="298"/>
      <c r="O401" s="298"/>
      <c r="P401" s="298"/>
      <c r="Q401" s="194"/>
      <c r="R401" s="194"/>
      <c r="S401" s="194"/>
      <c r="T401" s="194"/>
      <c r="U401" s="194"/>
      <c r="V401" s="194"/>
      <c r="W401" s="194"/>
    </row>
    <row r="402" spans="1:25" x14ac:dyDescent="0.2">
      <c r="A402" s="719"/>
      <c r="B402" s="720"/>
      <c r="C402" s="721"/>
      <c r="E402" s="361"/>
      <c r="F402" s="289"/>
      <c r="G402" s="324" t="str">
        <f t="shared" si="6"/>
        <v/>
      </c>
      <c r="H402" s="363"/>
      <c r="I402" s="361"/>
      <c r="J402" s="379"/>
      <c r="K402" s="298"/>
      <c r="L402" s="298"/>
      <c r="M402" s="298"/>
      <c r="N402" s="298"/>
      <c r="O402" s="298"/>
      <c r="P402" s="298"/>
      <c r="Q402" s="194"/>
      <c r="R402" s="194"/>
      <c r="S402" s="194"/>
      <c r="T402" s="194"/>
      <c r="U402" s="194"/>
      <c r="V402" s="194"/>
      <c r="W402" s="194"/>
    </row>
    <row r="403" spans="1:25" x14ac:dyDescent="0.2">
      <c r="A403" s="722"/>
      <c r="B403" s="723"/>
      <c r="C403" s="724"/>
      <c r="E403" s="361"/>
      <c r="F403" s="289"/>
      <c r="G403" s="324" t="str">
        <f t="shared" si="6"/>
        <v/>
      </c>
      <c r="H403" s="363"/>
      <c r="I403" s="361"/>
      <c r="J403" s="379"/>
      <c r="K403" s="298"/>
      <c r="L403" s="298"/>
      <c r="M403" s="298"/>
      <c r="N403" s="298"/>
      <c r="O403" s="298"/>
      <c r="P403" s="298"/>
      <c r="Q403" s="194"/>
      <c r="R403" s="194"/>
      <c r="S403" s="194"/>
      <c r="T403" s="194"/>
      <c r="U403" s="194"/>
      <c r="V403" s="194"/>
      <c r="W403" s="194"/>
    </row>
    <row r="404" spans="1:25" x14ac:dyDescent="0.2">
      <c r="A404" s="722"/>
      <c r="B404" s="723"/>
      <c r="C404" s="724"/>
      <c r="E404" s="361"/>
      <c r="F404" s="289"/>
      <c r="G404" s="324" t="str">
        <f t="shared" si="6"/>
        <v/>
      </c>
      <c r="H404" s="363"/>
      <c r="I404" s="361"/>
      <c r="J404" s="379"/>
      <c r="K404" s="298"/>
      <c r="L404" s="298"/>
      <c r="M404" s="298"/>
      <c r="N404" s="298"/>
      <c r="O404" s="298"/>
      <c r="P404" s="298"/>
      <c r="Q404" s="194"/>
      <c r="R404" s="194"/>
      <c r="S404" s="194"/>
      <c r="T404" s="194"/>
      <c r="U404" s="194"/>
      <c r="V404" s="194"/>
      <c r="W404" s="194"/>
    </row>
    <row r="405" spans="1:25" s="298" customFormat="1" x14ac:dyDescent="0.2">
      <c r="A405" s="722"/>
      <c r="B405" s="723"/>
      <c r="C405" s="724"/>
      <c r="D405" s="194"/>
      <c r="E405" s="361"/>
      <c r="F405" s="289"/>
      <c r="G405" s="324" t="str">
        <f t="shared" si="6"/>
        <v/>
      </c>
      <c r="H405" s="363"/>
      <c r="I405" s="361"/>
      <c r="J405" s="379"/>
      <c r="Q405" s="194"/>
      <c r="R405" s="194"/>
      <c r="S405" s="194"/>
      <c r="T405" s="194"/>
      <c r="U405" s="194"/>
      <c r="V405" s="194"/>
      <c r="W405" s="194"/>
      <c r="X405" s="194"/>
      <c r="Y405" s="194"/>
    </row>
    <row r="406" spans="1:25" x14ac:dyDescent="0.2">
      <c r="A406" s="722"/>
      <c r="B406" s="723"/>
      <c r="C406" s="724"/>
      <c r="E406" s="361"/>
      <c r="F406" s="289"/>
      <c r="G406" s="324" t="str">
        <f t="shared" si="6"/>
        <v/>
      </c>
      <c r="H406" s="363"/>
      <c r="I406" s="361"/>
      <c r="J406" s="379"/>
      <c r="K406" s="298"/>
      <c r="L406" s="298"/>
      <c r="M406" s="298"/>
      <c r="N406" s="298"/>
      <c r="O406" s="298"/>
      <c r="P406" s="298"/>
      <c r="Q406" s="194"/>
      <c r="R406" s="194"/>
      <c r="S406" s="194"/>
      <c r="T406" s="194"/>
      <c r="U406" s="194"/>
      <c r="V406" s="194"/>
      <c r="W406" s="194"/>
    </row>
    <row r="407" spans="1:25" x14ac:dyDescent="0.2">
      <c r="A407" s="725"/>
      <c r="B407" s="726"/>
      <c r="C407" s="727"/>
      <c r="E407" s="361"/>
      <c r="F407" s="289"/>
      <c r="G407" s="324" t="str">
        <f t="shared" si="6"/>
        <v/>
      </c>
      <c r="H407" s="363"/>
      <c r="I407" s="361"/>
      <c r="J407" s="379"/>
      <c r="K407" s="298"/>
      <c r="L407" s="298"/>
      <c r="M407" s="298"/>
      <c r="N407" s="298"/>
      <c r="O407" s="298"/>
      <c r="P407" s="298"/>
      <c r="Q407" s="194"/>
      <c r="R407" s="194"/>
      <c r="S407" s="194"/>
      <c r="T407" s="194"/>
      <c r="U407" s="194"/>
      <c r="V407" s="194"/>
      <c r="W407" s="194"/>
    </row>
    <row r="408" spans="1:25" x14ac:dyDescent="0.2">
      <c r="E408" s="361"/>
      <c r="F408" s="289"/>
      <c r="G408" s="324" t="str">
        <f t="shared" si="6"/>
        <v/>
      </c>
      <c r="H408" s="363"/>
      <c r="I408" s="361"/>
      <c r="J408" s="379"/>
      <c r="K408" s="298"/>
      <c r="L408" s="298"/>
      <c r="M408" s="298"/>
      <c r="N408" s="298"/>
      <c r="O408" s="298"/>
      <c r="P408" s="298"/>
      <c r="Q408" s="194"/>
      <c r="R408" s="194"/>
      <c r="S408" s="194"/>
      <c r="T408" s="194"/>
      <c r="U408" s="194"/>
      <c r="V408" s="194"/>
      <c r="W408" s="194"/>
    </row>
    <row r="409" spans="1:25" x14ac:dyDescent="0.2">
      <c r="E409" s="361"/>
      <c r="F409" s="289"/>
      <c r="G409" s="324" t="str">
        <f t="shared" si="6"/>
        <v/>
      </c>
      <c r="H409" s="363"/>
      <c r="I409" s="361"/>
      <c r="J409" s="379"/>
      <c r="K409" s="298"/>
      <c r="L409" s="298"/>
      <c r="M409" s="298"/>
      <c r="N409" s="298"/>
      <c r="O409" s="298"/>
      <c r="P409" s="298"/>
      <c r="Q409" s="194"/>
      <c r="R409" s="194"/>
      <c r="S409" s="194"/>
      <c r="T409" s="194"/>
      <c r="U409" s="194"/>
      <c r="V409" s="194"/>
      <c r="W409" s="194"/>
    </row>
    <row r="410" spans="1:25" ht="12.75" customHeight="1" x14ac:dyDescent="0.2">
      <c r="E410" s="361"/>
      <c r="F410" s="289"/>
      <c r="G410" s="324" t="str">
        <f t="shared" si="6"/>
        <v/>
      </c>
      <c r="H410" s="363"/>
      <c r="I410" s="361"/>
      <c r="J410" s="379"/>
      <c r="K410" s="298"/>
      <c r="L410" s="298"/>
      <c r="M410" s="298"/>
      <c r="N410" s="298"/>
      <c r="O410" s="298"/>
      <c r="P410" s="298"/>
      <c r="Q410" s="194"/>
      <c r="R410" s="194"/>
      <c r="S410" s="194"/>
      <c r="T410" s="194"/>
      <c r="U410" s="194"/>
      <c r="V410" s="194"/>
      <c r="W410" s="194"/>
    </row>
    <row r="411" spans="1:25" x14ac:dyDescent="0.2">
      <c r="E411" s="361"/>
      <c r="F411" s="289"/>
      <c r="G411" s="324" t="str">
        <f t="shared" si="6"/>
        <v/>
      </c>
      <c r="H411" s="363"/>
      <c r="I411" s="361"/>
      <c r="J411" s="379"/>
      <c r="K411" s="298"/>
      <c r="L411" s="298"/>
      <c r="M411" s="298"/>
      <c r="N411" s="298"/>
      <c r="O411" s="298"/>
      <c r="P411" s="298"/>
      <c r="Q411" s="194"/>
      <c r="R411" s="194"/>
      <c r="S411" s="194"/>
      <c r="T411" s="194"/>
      <c r="U411" s="194"/>
      <c r="V411" s="194"/>
      <c r="W411" s="194"/>
    </row>
    <row r="412" spans="1:25" x14ac:dyDescent="0.2">
      <c r="E412" s="361"/>
      <c r="F412" s="289"/>
      <c r="G412" s="324" t="str">
        <f t="shared" si="6"/>
        <v/>
      </c>
      <c r="H412" s="363"/>
      <c r="I412" s="361"/>
      <c r="J412" s="379"/>
      <c r="K412" s="298"/>
      <c r="L412" s="298"/>
      <c r="M412" s="298"/>
      <c r="N412" s="298"/>
      <c r="O412" s="298"/>
      <c r="P412" s="298"/>
      <c r="Q412" s="194"/>
      <c r="R412" s="194"/>
      <c r="S412" s="194"/>
      <c r="T412" s="194"/>
      <c r="U412" s="194"/>
      <c r="V412" s="194"/>
      <c r="W412" s="194"/>
    </row>
    <row r="413" spans="1:25" x14ac:dyDescent="0.2">
      <c r="E413" s="361"/>
      <c r="F413" s="289"/>
      <c r="G413" s="324" t="str">
        <f t="shared" si="6"/>
        <v/>
      </c>
      <c r="H413" s="363"/>
      <c r="I413" s="361"/>
      <c r="J413" s="379"/>
      <c r="K413" s="298"/>
      <c r="L413" s="298"/>
      <c r="M413" s="298"/>
      <c r="N413" s="298"/>
      <c r="O413" s="298"/>
      <c r="P413" s="298"/>
      <c r="Q413" s="194"/>
      <c r="R413" s="194"/>
      <c r="S413" s="194"/>
      <c r="T413" s="194"/>
      <c r="U413" s="194"/>
      <c r="V413" s="194"/>
      <c r="W413" s="194"/>
    </row>
    <row r="414" spans="1:25" x14ac:dyDescent="0.2">
      <c r="E414" s="361"/>
      <c r="F414" s="289"/>
      <c r="G414" s="324" t="str">
        <f t="shared" si="6"/>
        <v/>
      </c>
      <c r="H414" s="363"/>
      <c r="I414" s="361"/>
      <c r="J414" s="379"/>
      <c r="K414" s="298"/>
      <c r="L414" s="298"/>
      <c r="M414" s="298"/>
      <c r="N414" s="298"/>
      <c r="O414" s="298"/>
      <c r="P414" s="298"/>
      <c r="Q414" s="194"/>
      <c r="R414" s="194"/>
      <c r="S414" s="194"/>
      <c r="T414" s="194"/>
      <c r="U414" s="194"/>
      <c r="V414" s="194"/>
      <c r="W414" s="194"/>
    </row>
    <row r="415" spans="1:25" x14ac:dyDescent="0.2">
      <c r="E415" s="361"/>
      <c r="F415" s="289"/>
      <c r="G415" s="324" t="str">
        <f t="shared" si="6"/>
        <v/>
      </c>
      <c r="H415" s="363"/>
      <c r="I415" s="361"/>
      <c r="J415" s="379"/>
      <c r="K415" s="298"/>
      <c r="L415" s="298"/>
      <c r="M415" s="298"/>
      <c r="N415" s="298"/>
      <c r="O415" s="298"/>
      <c r="P415" s="298"/>
      <c r="Q415" s="194"/>
      <c r="R415" s="194"/>
      <c r="S415" s="194"/>
      <c r="T415" s="194"/>
      <c r="U415" s="194"/>
      <c r="V415" s="194"/>
      <c r="W415" s="194"/>
    </row>
    <row r="416" spans="1:25" x14ac:dyDescent="0.2">
      <c r="E416" s="361"/>
      <c r="F416" s="289"/>
      <c r="G416" s="324" t="str">
        <f t="shared" si="6"/>
        <v/>
      </c>
      <c r="H416" s="363"/>
      <c r="I416" s="361"/>
      <c r="J416" s="379"/>
      <c r="K416" s="298"/>
      <c r="L416" s="298"/>
      <c r="M416" s="298"/>
      <c r="N416" s="298"/>
      <c r="O416" s="298"/>
      <c r="P416" s="298"/>
      <c r="Q416" s="194"/>
      <c r="R416" s="194"/>
      <c r="S416" s="194"/>
      <c r="T416" s="194"/>
      <c r="U416" s="194"/>
      <c r="V416" s="194"/>
      <c r="W416" s="194"/>
    </row>
    <row r="417" spans="5:23" x14ac:dyDescent="0.2">
      <c r="E417" s="361"/>
      <c r="F417" s="289"/>
      <c r="G417" s="324" t="str">
        <f t="shared" si="6"/>
        <v/>
      </c>
      <c r="H417" s="363"/>
      <c r="I417" s="361"/>
      <c r="J417" s="379"/>
      <c r="K417" s="298"/>
      <c r="L417" s="298"/>
      <c r="M417" s="298"/>
      <c r="N417" s="298"/>
      <c r="O417" s="298"/>
      <c r="P417" s="298"/>
      <c r="Q417" s="194"/>
      <c r="R417" s="194"/>
      <c r="S417" s="194"/>
      <c r="T417" s="194"/>
      <c r="U417" s="194"/>
      <c r="V417" s="194"/>
      <c r="W417" s="194"/>
    </row>
    <row r="418" spans="5:23" x14ac:dyDescent="0.2">
      <c r="E418" s="361"/>
      <c r="F418" s="289"/>
      <c r="G418" s="324" t="str">
        <f t="shared" si="6"/>
        <v/>
      </c>
      <c r="H418" s="363"/>
      <c r="I418" s="361"/>
      <c r="J418" s="379"/>
      <c r="K418" s="298"/>
      <c r="L418" s="298"/>
      <c r="M418" s="298"/>
      <c r="N418" s="298"/>
      <c r="O418" s="298"/>
      <c r="P418" s="298"/>
      <c r="Q418" s="194"/>
      <c r="R418" s="194"/>
      <c r="S418" s="194"/>
      <c r="T418" s="194"/>
      <c r="U418" s="194"/>
      <c r="V418" s="194"/>
      <c r="W418" s="194"/>
    </row>
    <row r="419" spans="5:23" x14ac:dyDescent="0.2">
      <c r="E419" s="361"/>
      <c r="F419" s="289"/>
      <c r="G419" s="324" t="str">
        <f t="shared" si="6"/>
        <v/>
      </c>
      <c r="H419" s="363"/>
      <c r="I419" s="361"/>
      <c r="J419" s="379"/>
      <c r="K419" s="298"/>
      <c r="L419" s="298"/>
      <c r="M419" s="298"/>
      <c r="N419" s="298"/>
      <c r="O419" s="298"/>
      <c r="P419" s="298"/>
      <c r="Q419" s="194"/>
      <c r="R419" s="194"/>
      <c r="S419" s="194"/>
      <c r="T419" s="194"/>
      <c r="U419" s="194"/>
      <c r="V419" s="194"/>
      <c r="W419" s="194"/>
    </row>
    <row r="420" spans="5:23" x14ac:dyDescent="0.2">
      <c r="E420" s="361"/>
      <c r="F420" s="289"/>
      <c r="G420" s="324" t="str">
        <f t="shared" si="6"/>
        <v/>
      </c>
      <c r="H420" s="363"/>
      <c r="I420" s="361"/>
      <c r="J420" s="379"/>
      <c r="K420" s="298"/>
      <c r="L420" s="298"/>
      <c r="M420" s="298"/>
      <c r="N420" s="298"/>
      <c r="O420" s="298"/>
      <c r="P420" s="298"/>
      <c r="Q420" s="194"/>
      <c r="R420" s="194"/>
      <c r="S420" s="194"/>
      <c r="T420" s="194"/>
      <c r="U420" s="194"/>
      <c r="V420" s="194"/>
      <c r="W420" s="194"/>
    </row>
    <row r="421" spans="5:23" x14ac:dyDescent="0.2">
      <c r="E421" s="361"/>
      <c r="F421" s="289"/>
      <c r="G421" s="324" t="str">
        <f t="shared" si="6"/>
        <v/>
      </c>
      <c r="H421" s="363"/>
      <c r="I421" s="361"/>
      <c r="J421" s="379"/>
      <c r="K421" s="298"/>
      <c r="L421" s="298"/>
      <c r="M421" s="298"/>
      <c r="N421" s="298"/>
      <c r="O421" s="298"/>
      <c r="P421" s="298"/>
      <c r="Q421" s="194"/>
      <c r="R421" s="194"/>
      <c r="S421" s="194"/>
      <c r="T421" s="194"/>
      <c r="U421" s="194"/>
      <c r="V421" s="194"/>
      <c r="W421" s="194"/>
    </row>
    <row r="422" spans="5:23" x14ac:dyDescent="0.2">
      <c r="E422" s="361"/>
      <c r="F422" s="289"/>
      <c r="G422" s="324" t="str">
        <f t="shared" si="6"/>
        <v/>
      </c>
      <c r="H422" s="363"/>
      <c r="I422" s="361"/>
      <c r="J422" s="379"/>
      <c r="K422" s="298"/>
      <c r="L422" s="298"/>
      <c r="M422" s="298"/>
      <c r="N422" s="298"/>
      <c r="O422" s="298"/>
      <c r="P422" s="298"/>
      <c r="Q422" s="194"/>
      <c r="R422" s="194"/>
      <c r="S422" s="194"/>
      <c r="T422" s="194"/>
      <c r="U422" s="194"/>
      <c r="V422" s="194"/>
      <c r="W422" s="194"/>
    </row>
    <row r="423" spans="5:23" x14ac:dyDescent="0.2">
      <c r="E423" s="361"/>
      <c r="F423" s="289"/>
      <c r="G423" s="324" t="str">
        <f t="shared" si="6"/>
        <v/>
      </c>
      <c r="H423" s="363"/>
      <c r="I423" s="361"/>
      <c r="J423" s="379"/>
      <c r="K423" s="298"/>
      <c r="L423" s="298"/>
      <c r="M423" s="298"/>
      <c r="N423" s="298"/>
      <c r="O423" s="298"/>
      <c r="P423" s="298"/>
      <c r="Q423" s="194"/>
      <c r="R423" s="194"/>
      <c r="S423" s="194"/>
      <c r="T423" s="194"/>
      <c r="U423" s="194"/>
      <c r="V423" s="194"/>
      <c r="W423" s="194"/>
    </row>
    <row r="424" spans="5:23" x14ac:dyDescent="0.2">
      <c r="E424" s="361"/>
      <c r="F424" s="289"/>
      <c r="G424" s="324" t="str">
        <f t="shared" si="6"/>
        <v/>
      </c>
      <c r="H424" s="363"/>
      <c r="I424" s="361"/>
      <c r="J424" s="379"/>
      <c r="K424" s="298"/>
      <c r="L424" s="298"/>
      <c r="M424" s="298"/>
      <c r="N424" s="298"/>
      <c r="O424" s="298"/>
      <c r="P424" s="298"/>
      <c r="Q424" s="194"/>
      <c r="R424" s="194"/>
      <c r="S424" s="194"/>
      <c r="T424" s="194"/>
      <c r="U424" s="194"/>
      <c r="V424" s="194"/>
      <c r="W424" s="194"/>
    </row>
    <row r="425" spans="5:23" x14ac:dyDescent="0.2">
      <c r="E425" s="361"/>
      <c r="F425" s="289"/>
      <c r="G425" s="324" t="str">
        <f t="shared" si="6"/>
        <v/>
      </c>
      <c r="H425" s="363"/>
      <c r="I425" s="361"/>
      <c r="J425" s="379"/>
      <c r="K425" s="298"/>
      <c r="L425" s="298"/>
      <c r="M425" s="298"/>
      <c r="N425" s="298"/>
      <c r="O425" s="298"/>
      <c r="P425" s="298"/>
      <c r="Q425" s="194"/>
      <c r="R425" s="194"/>
      <c r="S425" s="194"/>
      <c r="T425" s="194"/>
      <c r="U425" s="194"/>
      <c r="V425" s="194"/>
      <c r="W425" s="194"/>
    </row>
    <row r="426" spans="5:23" x14ac:dyDescent="0.2">
      <c r="E426" s="361"/>
      <c r="F426" s="289"/>
      <c r="G426" s="324" t="str">
        <f t="shared" si="6"/>
        <v/>
      </c>
      <c r="H426" s="363"/>
      <c r="I426" s="361"/>
      <c r="J426" s="379"/>
      <c r="K426" s="298"/>
      <c r="L426" s="298"/>
      <c r="M426" s="298"/>
      <c r="N426" s="298"/>
      <c r="O426" s="298"/>
      <c r="P426" s="298"/>
      <c r="Q426" s="194"/>
      <c r="R426" s="194"/>
      <c r="S426" s="194"/>
      <c r="T426" s="194"/>
      <c r="U426" s="194"/>
      <c r="V426" s="194"/>
      <c r="W426" s="194"/>
    </row>
    <row r="427" spans="5:23" x14ac:dyDescent="0.2">
      <c r="E427" s="361"/>
      <c r="F427" s="289"/>
      <c r="G427" s="324" t="str">
        <f t="shared" si="6"/>
        <v/>
      </c>
      <c r="H427" s="363"/>
      <c r="I427" s="361"/>
      <c r="J427" s="379"/>
      <c r="K427" s="298"/>
      <c r="L427" s="298"/>
      <c r="M427" s="298"/>
      <c r="N427" s="298"/>
      <c r="O427" s="298"/>
      <c r="P427" s="298"/>
      <c r="Q427" s="194"/>
      <c r="R427" s="194"/>
      <c r="S427" s="194"/>
      <c r="T427" s="194"/>
      <c r="U427" s="194"/>
      <c r="V427" s="194"/>
      <c r="W427" s="194"/>
    </row>
    <row r="428" spans="5:23" x14ac:dyDescent="0.2">
      <c r="E428" s="361"/>
      <c r="F428" s="289"/>
      <c r="G428" s="324" t="str">
        <f t="shared" si="6"/>
        <v/>
      </c>
      <c r="H428" s="363"/>
      <c r="I428" s="361"/>
      <c r="J428" s="379"/>
      <c r="K428" s="298"/>
      <c r="L428" s="298"/>
      <c r="M428" s="298"/>
      <c r="N428" s="298"/>
      <c r="O428" s="298"/>
      <c r="P428" s="298"/>
      <c r="Q428" s="194"/>
      <c r="R428" s="194"/>
      <c r="S428" s="194"/>
      <c r="T428" s="194"/>
      <c r="U428" s="194"/>
      <c r="V428" s="194"/>
      <c r="W428" s="194"/>
    </row>
    <row r="429" spans="5:23" x14ac:dyDescent="0.2">
      <c r="E429" s="361"/>
      <c r="F429" s="289"/>
      <c r="G429" s="324" t="str">
        <f t="shared" si="6"/>
        <v/>
      </c>
      <c r="H429" s="363"/>
      <c r="I429" s="361"/>
      <c r="J429" s="379"/>
      <c r="K429" s="298"/>
      <c r="L429" s="298"/>
      <c r="M429" s="298"/>
      <c r="N429" s="298"/>
      <c r="O429" s="298"/>
      <c r="P429" s="298"/>
      <c r="Q429" s="194"/>
      <c r="R429" s="194"/>
      <c r="S429" s="194"/>
      <c r="T429" s="194"/>
      <c r="U429" s="194"/>
      <c r="V429" s="194"/>
      <c r="W429" s="194"/>
    </row>
    <row r="430" spans="5:23" x14ac:dyDescent="0.2">
      <c r="E430" s="361"/>
      <c r="F430" s="289"/>
      <c r="G430" s="324" t="str">
        <f t="shared" si="6"/>
        <v/>
      </c>
      <c r="H430" s="363"/>
      <c r="I430" s="361"/>
      <c r="J430" s="379"/>
      <c r="K430" s="298"/>
      <c r="L430" s="298"/>
      <c r="M430" s="298"/>
      <c r="N430" s="298"/>
      <c r="O430" s="298"/>
      <c r="P430" s="298"/>
      <c r="Q430" s="194"/>
      <c r="R430" s="194"/>
      <c r="S430" s="194"/>
      <c r="T430" s="194"/>
      <c r="U430" s="194"/>
      <c r="V430" s="194"/>
      <c r="W430" s="194"/>
    </row>
    <row r="431" spans="5:23" x14ac:dyDescent="0.2">
      <c r="E431" s="361"/>
      <c r="F431" s="289"/>
      <c r="G431" s="324" t="str">
        <f t="shared" si="6"/>
        <v/>
      </c>
      <c r="H431" s="363"/>
      <c r="I431" s="361"/>
      <c r="J431" s="379"/>
      <c r="K431" s="298"/>
      <c r="L431" s="298"/>
      <c r="M431" s="298"/>
      <c r="N431" s="298"/>
      <c r="O431" s="298"/>
      <c r="P431" s="298"/>
      <c r="Q431" s="194"/>
      <c r="R431" s="194"/>
      <c r="S431" s="194"/>
      <c r="T431" s="194"/>
      <c r="U431" s="194"/>
      <c r="V431" s="194"/>
      <c r="W431" s="194"/>
    </row>
    <row r="432" spans="5:23" x14ac:dyDescent="0.2">
      <c r="E432" s="361"/>
      <c r="F432" s="289"/>
      <c r="G432" s="324" t="str">
        <f t="shared" si="6"/>
        <v/>
      </c>
      <c r="H432" s="363"/>
      <c r="I432" s="361"/>
      <c r="J432" s="379"/>
      <c r="K432" s="298"/>
      <c r="L432" s="298"/>
      <c r="M432" s="298"/>
      <c r="N432" s="298"/>
      <c r="O432" s="298"/>
      <c r="P432" s="298"/>
      <c r="Q432" s="194"/>
      <c r="R432" s="194"/>
      <c r="S432" s="194"/>
      <c r="T432" s="194"/>
      <c r="U432" s="194"/>
      <c r="V432" s="194"/>
      <c r="W432" s="194"/>
    </row>
    <row r="433" spans="1:23" x14ac:dyDescent="0.2">
      <c r="E433" s="372" t="s">
        <v>269</v>
      </c>
      <c r="F433" s="289"/>
      <c r="G433" s="324" t="str">
        <f t="shared" si="6"/>
        <v/>
      </c>
      <c r="H433" s="363"/>
      <c r="I433" s="361"/>
      <c r="J433" s="379"/>
      <c r="K433" s="298"/>
      <c r="L433" s="298"/>
      <c r="M433" s="298"/>
      <c r="N433" s="298"/>
      <c r="O433" s="298"/>
      <c r="P433" s="298"/>
      <c r="Q433" s="194"/>
      <c r="R433" s="194"/>
      <c r="S433" s="194"/>
      <c r="T433" s="194"/>
      <c r="U433" s="194"/>
      <c r="V433" s="194"/>
      <c r="W433" s="194"/>
    </row>
    <row r="434" spans="1:23" x14ac:dyDescent="0.2">
      <c r="E434" s="194" t="s">
        <v>764</v>
      </c>
      <c r="J434" s="298"/>
      <c r="K434" s="298"/>
      <c r="L434" s="298"/>
      <c r="M434" s="298"/>
      <c r="N434" s="298"/>
      <c r="O434" s="298"/>
      <c r="P434" s="298"/>
      <c r="Q434" s="194"/>
      <c r="R434" s="194"/>
      <c r="S434" s="194"/>
      <c r="T434" s="194"/>
      <c r="U434" s="194"/>
      <c r="V434" s="194"/>
      <c r="W434" s="194"/>
    </row>
    <row r="435" spans="1:23" x14ac:dyDescent="0.2">
      <c r="A435" s="233" t="s">
        <v>792</v>
      </c>
      <c r="K435" s="298"/>
      <c r="L435" s="298"/>
      <c r="M435" s="298"/>
      <c r="N435" s="298"/>
      <c r="O435" s="298"/>
      <c r="P435" s="298"/>
      <c r="Q435" s="194"/>
      <c r="R435" s="194"/>
      <c r="S435" s="194"/>
      <c r="T435" s="194"/>
      <c r="U435" s="194"/>
      <c r="V435" s="194"/>
      <c r="W435" s="194"/>
    </row>
    <row r="436" spans="1:23" x14ac:dyDescent="0.2">
      <c r="A436" s="233" t="s">
        <v>771</v>
      </c>
      <c r="K436" s="298"/>
      <c r="L436" s="298"/>
      <c r="M436" s="298"/>
      <c r="N436" s="298"/>
      <c r="O436" s="298"/>
      <c r="P436" s="298"/>
      <c r="Q436" s="194"/>
      <c r="R436" s="194"/>
      <c r="S436" s="194"/>
      <c r="T436" s="194"/>
      <c r="U436" s="194"/>
      <c r="V436" s="194"/>
      <c r="W436" s="194"/>
    </row>
    <row r="437" spans="1:23" x14ac:dyDescent="0.2">
      <c r="K437" s="298"/>
      <c r="L437" s="298"/>
      <c r="M437" s="298"/>
      <c r="N437" s="298"/>
      <c r="O437" s="298"/>
      <c r="P437" s="298"/>
      <c r="Q437" s="194"/>
      <c r="R437" s="194"/>
      <c r="S437" s="194"/>
      <c r="T437" s="194"/>
      <c r="U437" s="194"/>
      <c r="V437" s="194"/>
      <c r="W437" s="194"/>
    </row>
    <row r="438" spans="1:23" x14ac:dyDescent="0.2">
      <c r="A438" s="194" t="s">
        <v>791</v>
      </c>
      <c r="C438" s="329"/>
      <c r="D438" s="298"/>
      <c r="E438" s="298"/>
      <c r="F438" s="298"/>
      <c r="J438" s="298"/>
      <c r="K438" s="298"/>
      <c r="L438" s="298"/>
      <c r="M438" s="298"/>
      <c r="N438" s="298"/>
      <c r="O438" s="298"/>
      <c r="P438" s="298"/>
      <c r="Q438" s="194"/>
      <c r="R438" s="194"/>
      <c r="S438" s="194"/>
      <c r="T438" s="194"/>
      <c r="U438" s="194"/>
      <c r="V438" s="194"/>
      <c r="W438" s="194"/>
    </row>
    <row r="439" spans="1:23" x14ac:dyDescent="0.2">
      <c r="C439" s="298"/>
      <c r="J439" s="298"/>
      <c r="K439" s="298"/>
      <c r="L439" s="298"/>
      <c r="M439" s="298"/>
      <c r="N439" s="298"/>
      <c r="O439" s="298"/>
      <c r="P439" s="298"/>
      <c r="Q439" s="194"/>
      <c r="R439" s="194"/>
      <c r="S439" s="194"/>
      <c r="T439" s="194"/>
      <c r="U439" s="194"/>
      <c r="V439" s="194"/>
      <c r="W439" s="194"/>
    </row>
    <row r="440" spans="1:23" x14ac:dyDescent="0.2">
      <c r="A440" s="728" t="s">
        <v>786</v>
      </c>
      <c r="B440" s="828"/>
      <c r="C440" s="828"/>
      <c r="E440" s="728" t="s">
        <v>785</v>
      </c>
      <c r="F440" s="728"/>
      <c r="G440" s="728"/>
      <c r="H440" s="728"/>
      <c r="I440" s="728"/>
      <c r="J440" s="728"/>
      <c r="K440" s="298"/>
      <c r="L440" s="298"/>
      <c r="M440" s="298"/>
      <c r="N440" s="298"/>
      <c r="O440" s="298"/>
      <c r="P440" s="298"/>
      <c r="Q440" s="194"/>
      <c r="R440" s="194"/>
      <c r="S440" s="194"/>
      <c r="T440" s="194"/>
      <c r="U440" s="194"/>
      <c r="V440" s="194"/>
      <c r="W440" s="194"/>
    </row>
    <row r="441" spans="1:23" ht="12.75" customHeight="1" x14ac:dyDescent="0.2">
      <c r="A441" s="348"/>
      <c r="B441" s="295" t="s">
        <v>765</v>
      </c>
      <c r="C441" s="372"/>
      <c r="E441" s="784" t="s">
        <v>763</v>
      </c>
      <c r="F441" s="767" t="s">
        <v>330</v>
      </c>
      <c r="G441" s="767" t="s">
        <v>664</v>
      </c>
      <c r="H441" s="784" t="s">
        <v>929</v>
      </c>
      <c r="I441" s="784" t="s">
        <v>715</v>
      </c>
      <c r="J441" s="827" t="s">
        <v>266</v>
      </c>
      <c r="K441" s="298"/>
      <c r="L441" s="298"/>
      <c r="M441" s="298"/>
      <c r="N441" s="298"/>
      <c r="O441" s="298"/>
      <c r="P441" s="298"/>
      <c r="Q441" s="194"/>
      <c r="R441" s="194"/>
      <c r="S441" s="194"/>
      <c r="T441" s="194"/>
      <c r="U441" s="194"/>
      <c r="V441" s="194"/>
      <c r="W441" s="194"/>
    </row>
    <row r="442" spans="1:23" x14ac:dyDescent="0.2">
      <c r="A442" s="370"/>
      <c r="B442" s="295" t="s">
        <v>776</v>
      </c>
      <c r="C442" s="372"/>
      <c r="E442" s="784"/>
      <c r="F442" s="767"/>
      <c r="G442" s="767"/>
      <c r="H442" s="827"/>
      <c r="I442" s="827"/>
      <c r="J442" s="827"/>
      <c r="K442" s="298"/>
      <c r="L442" s="298"/>
      <c r="M442" s="298"/>
      <c r="N442" s="298"/>
      <c r="O442" s="298"/>
      <c r="P442" s="298"/>
      <c r="Q442" s="194"/>
      <c r="R442" s="194"/>
      <c r="S442" s="194"/>
      <c r="T442" s="194"/>
      <c r="U442" s="194"/>
      <c r="V442" s="194"/>
      <c r="W442" s="194"/>
    </row>
    <row r="443" spans="1:23" x14ac:dyDescent="0.2">
      <c r="A443" s="348"/>
      <c r="B443" s="376" t="s">
        <v>655</v>
      </c>
      <c r="C443" s="362"/>
      <c r="E443" s="361"/>
      <c r="F443" s="289"/>
      <c r="G443" s="325" t="str">
        <f>IF(F443="","",F443-$C$452)</f>
        <v/>
      </c>
      <c r="H443" s="363"/>
      <c r="I443" s="361"/>
      <c r="J443" s="379"/>
      <c r="K443" s="298"/>
      <c r="L443" s="298"/>
      <c r="M443" s="298"/>
      <c r="N443" s="298"/>
      <c r="O443" s="298"/>
      <c r="P443" s="298"/>
      <c r="Q443" s="194"/>
      <c r="R443" s="194"/>
      <c r="S443" s="194"/>
      <c r="T443" s="194"/>
      <c r="U443" s="194"/>
      <c r="V443" s="194"/>
      <c r="W443" s="194"/>
    </row>
    <row r="444" spans="1:23" x14ac:dyDescent="0.2">
      <c r="A444" s="300"/>
      <c r="B444" s="295" t="s">
        <v>656</v>
      </c>
      <c r="C444" s="362"/>
      <c r="E444" s="361"/>
      <c r="F444" s="289"/>
      <c r="G444" s="324" t="str">
        <f>IF(F444="","",F444-$C$452)</f>
        <v/>
      </c>
      <c r="H444" s="363"/>
      <c r="I444" s="361"/>
      <c r="J444" s="379"/>
      <c r="K444" s="298"/>
      <c r="L444" s="298"/>
      <c r="M444" s="298"/>
      <c r="N444" s="298"/>
      <c r="O444" s="298"/>
      <c r="P444" s="298"/>
      <c r="Q444" s="194"/>
      <c r="R444" s="194"/>
      <c r="S444" s="194"/>
      <c r="T444" s="194"/>
      <c r="U444" s="194"/>
      <c r="V444" s="194"/>
      <c r="W444" s="194"/>
    </row>
    <row r="445" spans="1:23" x14ac:dyDescent="0.2">
      <c r="A445" s="300"/>
      <c r="B445" s="374" t="s">
        <v>245</v>
      </c>
      <c r="C445" s="362"/>
      <c r="E445" s="361"/>
      <c r="F445" s="289"/>
      <c r="G445" s="324" t="str">
        <f t="shared" ref="G445:G495" si="7">IF(F445="","",F445-$C$452)</f>
        <v/>
      </c>
      <c r="H445" s="363"/>
      <c r="I445" s="361"/>
      <c r="J445" s="379"/>
      <c r="K445" s="298"/>
      <c r="L445" s="298"/>
      <c r="M445" s="298"/>
      <c r="N445" s="298"/>
      <c r="O445" s="298"/>
      <c r="P445" s="298"/>
      <c r="Q445" s="194"/>
      <c r="R445" s="194"/>
      <c r="S445" s="194"/>
      <c r="T445" s="194"/>
      <c r="U445" s="194"/>
      <c r="V445" s="194"/>
      <c r="W445" s="194"/>
    </row>
    <row r="446" spans="1:23" x14ac:dyDescent="0.2">
      <c r="A446" s="300"/>
      <c r="B446" s="374" t="s">
        <v>248</v>
      </c>
      <c r="C446" s="362"/>
      <c r="E446" s="361"/>
      <c r="F446" s="289"/>
      <c r="G446" s="324" t="str">
        <f t="shared" si="7"/>
        <v/>
      </c>
      <c r="H446" s="363"/>
      <c r="I446" s="361"/>
      <c r="J446" s="379"/>
      <c r="K446" s="298"/>
      <c r="L446" s="298"/>
      <c r="M446" s="298"/>
      <c r="N446" s="298"/>
      <c r="O446" s="298"/>
      <c r="P446" s="298"/>
      <c r="Q446" s="194"/>
      <c r="R446" s="194"/>
      <c r="S446" s="194"/>
      <c r="T446" s="194"/>
      <c r="U446" s="194"/>
      <c r="V446" s="194"/>
      <c r="W446" s="194"/>
    </row>
    <row r="447" spans="1:23" x14ac:dyDescent="0.2">
      <c r="A447" s="300"/>
      <c r="B447" s="374" t="s">
        <v>689</v>
      </c>
      <c r="C447" s="260"/>
      <c r="E447" s="361"/>
      <c r="F447" s="289"/>
      <c r="G447" s="324" t="str">
        <f t="shared" si="7"/>
        <v/>
      </c>
      <c r="H447" s="363"/>
      <c r="I447" s="361"/>
      <c r="J447" s="379"/>
      <c r="K447" s="298"/>
      <c r="L447" s="298"/>
      <c r="M447" s="298"/>
      <c r="N447" s="298"/>
      <c r="O447" s="298"/>
      <c r="P447" s="298"/>
      <c r="Q447" s="194"/>
      <c r="R447" s="194"/>
      <c r="S447" s="194"/>
      <c r="T447" s="194"/>
      <c r="U447" s="194"/>
      <c r="V447" s="194"/>
      <c r="W447" s="194"/>
    </row>
    <row r="448" spans="1:23" x14ac:dyDescent="0.2">
      <c r="A448" s="370"/>
      <c r="B448" s="377" t="s">
        <v>690</v>
      </c>
      <c r="C448" s="261"/>
      <c r="E448" s="361"/>
      <c r="F448" s="289"/>
      <c r="G448" s="324" t="str">
        <f t="shared" si="7"/>
        <v/>
      </c>
      <c r="H448" s="363"/>
      <c r="I448" s="361"/>
      <c r="J448" s="379"/>
      <c r="K448" s="298"/>
      <c r="L448" s="298"/>
      <c r="M448" s="298"/>
      <c r="N448" s="298"/>
      <c r="O448" s="298"/>
      <c r="P448" s="298"/>
      <c r="Q448" s="194"/>
      <c r="R448" s="194"/>
      <c r="S448" s="194"/>
      <c r="T448" s="194"/>
      <c r="U448" s="194"/>
      <c r="V448" s="194"/>
      <c r="W448" s="194"/>
    </row>
    <row r="449" spans="1:23" x14ac:dyDescent="0.2">
      <c r="A449" s="348"/>
      <c r="B449" s="376" t="s">
        <v>787</v>
      </c>
      <c r="C449" s="372"/>
      <c r="E449" s="361"/>
      <c r="F449" s="289"/>
      <c r="G449" s="324" t="str">
        <f t="shared" si="7"/>
        <v/>
      </c>
      <c r="H449" s="363"/>
      <c r="I449" s="361"/>
      <c r="J449" s="379"/>
      <c r="K449" s="298"/>
      <c r="L449" s="298"/>
      <c r="M449" s="298"/>
      <c r="N449" s="298"/>
      <c r="O449" s="298"/>
      <c r="P449" s="298"/>
      <c r="Q449" s="194"/>
      <c r="R449" s="194"/>
      <c r="S449" s="194"/>
      <c r="T449" s="194"/>
      <c r="U449" s="194"/>
      <c r="V449" s="194"/>
      <c r="W449" s="194"/>
    </row>
    <row r="450" spans="1:23" x14ac:dyDescent="0.2">
      <c r="A450" s="300"/>
      <c r="B450" s="295" t="s">
        <v>783</v>
      </c>
      <c r="C450" s="372"/>
      <c r="E450" s="361"/>
      <c r="F450" s="289"/>
      <c r="G450" s="324" t="str">
        <f t="shared" si="7"/>
        <v/>
      </c>
      <c r="H450" s="363"/>
      <c r="I450" s="361"/>
      <c r="J450" s="379"/>
      <c r="K450" s="298"/>
      <c r="L450" s="298"/>
      <c r="M450" s="298"/>
      <c r="N450" s="298"/>
      <c r="O450" s="298"/>
      <c r="P450" s="298"/>
      <c r="Q450" s="194"/>
      <c r="R450" s="194"/>
      <c r="S450" s="194"/>
      <c r="T450" s="194"/>
      <c r="U450" s="194"/>
      <c r="V450" s="194"/>
      <c r="W450" s="194"/>
    </row>
    <row r="451" spans="1:23" x14ac:dyDescent="0.2">
      <c r="A451" s="370"/>
      <c r="B451" s="375" t="s">
        <v>784</v>
      </c>
      <c r="C451" s="372"/>
      <c r="E451" s="361"/>
      <c r="F451" s="289"/>
      <c r="G451" s="324" t="str">
        <f t="shared" si="7"/>
        <v/>
      </c>
      <c r="H451" s="363"/>
      <c r="I451" s="361"/>
      <c r="J451" s="379"/>
      <c r="K451" s="298"/>
      <c r="L451" s="298"/>
      <c r="M451" s="298"/>
      <c r="N451" s="298"/>
      <c r="O451" s="298"/>
      <c r="P451" s="298"/>
      <c r="Q451" s="194"/>
      <c r="R451" s="194"/>
      <c r="S451" s="194"/>
      <c r="T451" s="194"/>
      <c r="U451" s="194"/>
      <c r="V451" s="194"/>
      <c r="W451" s="194"/>
    </row>
    <row r="452" spans="1:23" ht="15.75" x14ac:dyDescent="0.2">
      <c r="A452" s="300"/>
      <c r="B452" s="295" t="s">
        <v>701</v>
      </c>
      <c r="C452" s="378" t="str">
        <f>IF(C458="","",AVERAGE(C453:C458))</f>
        <v/>
      </c>
      <c r="E452" s="361"/>
      <c r="F452" s="289"/>
      <c r="G452" s="324" t="str">
        <f t="shared" si="7"/>
        <v/>
      </c>
      <c r="H452" s="363"/>
      <c r="I452" s="361"/>
      <c r="J452" s="379"/>
      <c r="K452" s="298"/>
      <c r="L452" s="298"/>
      <c r="M452" s="298"/>
      <c r="N452" s="298"/>
      <c r="O452" s="298"/>
      <c r="P452" s="298"/>
      <c r="Q452" s="194"/>
      <c r="R452" s="194"/>
      <c r="S452" s="194"/>
      <c r="T452" s="194"/>
      <c r="U452" s="194"/>
      <c r="V452" s="194"/>
      <c r="W452" s="194"/>
    </row>
    <row r="453" spans="1:23" x14ac:dyDescent="0.2">
      <c r="A453" s="300"/>
      <c r="B453" s="295">
        <v>1</v>
      </c>
      <c r="C453" s="263"/>
      <c r="E453" s="361"/>
      <c r="F453" s="289"/>
      <c r="G453" s="324" t="str">
        <f t="shared" si="7"/>
        <v/>
      </c>
      <c r="H453" s="363"/>
      <c r="I453" s="361"/>
      <c r="J453" s="379"/>
      <c r="K453" s="298"/>
      <c r="L453" s="298"/>
      <c r="M453" s="298"/>
      <c r="N453" s="298"/>
      <c r="O453" s="298"/>
      <c r="P453" s="298"/>
      <c r="Q453" s="194"/>
      <c r="R453" s="194"/>
      <c r="S453" s="194"/>
      <c r="T453" s="194"/>
      <c r="U453" s="194"/>
      <c r="V453" s="194"/>
      <c r="W453" s="194"/>
    </row>
    <row r="454" spans="1:23" x14ac:dyDescent="0.2">
      <c r="A454" s="300"/>
      <c r="B454" s="295">
        <v>2</v>
      </c>
      <c r="C454" s="293"/>
      <c r="E454" s="361"/>
      <c r="F454" s="289"/>
      <c r="G454" s="324" t="str">
        <f t="shared" si="7"/>
        <v/>
      </c>
      <c r="H454" s="363"/>
      <c r="I454" s="361"/>
      <c r="J454" s="379"/>
      <c r="K454" s="298"/>
      <c r="L454" s="298"/>
      <c r="M454" s="298"/>
      <c r="N454" s="298"/>
      <c r="O454" s="298"/>
      <c r="P454" s="298"/>
      <c r="Q454" s="194"/>
      <c r="R454" s="194"/>
      <c r="S454" s="194"/>
      <c r="T454" s="194"/>
      <c r="U454" s="194"/>
      <c r="V454" s="194"/>
      <c r="W454" s="194"/>
    </row>
    <row r="455" spans="1:23" x14ac:dyDescent="0.2">
      <c r="A455" s="300"/>
      <c r="B455" s="295">
        <v>3</v>
      </c>
      <c r="C455" s="293"/>
      <c r="E455" s="361"/>
      <c r="F455" s="289"/>
      <c r="G455" s="324" t="str">
        <f t="shared" si="7"/>
        <v/>
      </c>
      <c r="H455" s="363"/>
      <c r="I455" s="361"/>
      <c r="J455" s="379"/>
      <c r="K455" s="298"/>
      <c r="L455" s="298"/>
      <c r="M455" s="298"/>
      <c r="N455" s="298"/>
      <c r="O455" s="298"/>
      <c r="P455" s="298"/>
      <c r="Q455" s="194"/>
      <c r="R455" s="194"/>
      <c r="S455" s="194"/>
      <c r="T455" s="194"/>
      <c r="U455" s="194"/>
      <c r="V455" s="194"/>
      <c r="W455" s="194"/>
    </row>
    <row r="456" spans="1:23" x14ac:dyDescent="0.2">
      <c r="A456" s="300"/>
      <c r="B456" s="295">
        <v>4</v>
      </c>
      <c r="C456" s="293"/>
      <c r="E456" s="361"/>
      <c r="F456" s="289"/>
      <c r="G456" s="324" t="str">
        <f t="shared" si="7"/>
        <v/>
      </c>
      <c r="H456" s="363"/>
      <c r="I456" s="361"/>
      <c r="J456" s="379"/>
      <c r="K456" s="298"/>
      <c r="L456" s="298"/>
      <c r="M456" s="298"/>
      <c r="N456" s="298"/>
      <c r="O456" s="298"/>
      <c r="P456" s="298"/>
      <c r="Q456" s="194"/>
      <c r="R456" s="194"/>
      <c r="S456" s="194"/>
      <c r="T456" s="194"/>
      <c r="U456" s="194"/>
      <c r="V456" s="194"/>
      <c r="W456" s="194"/>
    </row>
    <row r="457" spans="1:23" x14ac:dyDescent="0.2">
      <c r="A457" s="300"/>
      <c r="B457" s="295">
        <v>5</v>
      </c>
      <c r="C457" s="263"/>
      <c r="E457" s="361"/>
      <c r="F457" s="289"/>
      <c r="G457" s="324" t="str">
        <f t="shared" si="7"/>
        <v/>
      </c>
      <c r="H457" s="363"/>
      <c r="I457" s="361"/>
      <c r="J457" s="379"/>
      <c r="K457" s="298"/>
      <c r="L457" s="298"/>
      <c r="M457" s="298"/>
      <c r="N457" s="298"/>
      <c r="O457" s="298"/>
      <c r="P457" s="298"/>
      <c r="Q457" s="194"/>
      <c r="R457" s="194"/>
      <c r="S457" s="194"/>
      <c r="T457" s="194"/>
      <c r="U457" s="194"/>
      <c r="V457" s="194"/>
      <c r="W457" s="194"/>
    </row>
    <row r="458" spans="1:23" x14ac:dyDescent="0.2">
      <c r="A458" s="370"/>
      <c r="B458" s="375">
        <v>6</v>
      </c>
      <c r="C458" s="263"/>
      <c r="E458" s="361"/>
      <c r="F458" s="289"/>
      <c r="G458" s="324" t="str">
        <f t="shared" si="7"/>
        <v/>
      </c>
      <c r="H458" s="363"/>
      <c r="I458" s="361"/>
      <c r="J458" s="379"/>
      <c r="K458" s="298"/>
      <c r="L458" s="298"/>
      <c r="M458" s="298"/>
      <c r="N458" s="298"/>
      <c r="O458" s="298"/>
      <c r="P458" s="298"/>
      <c r="Q458" s="194"/>
      <c r="R458" s="194"/>
      <c r="S458" s="194"/>
      <c r="T458" s="194"/>
      <c r="U458" s="194"/>
      <c r="V458" s="194"/>
      <c r="W458" s="194"/>
    </row>
    <row r="459" spans="1:23" x14ac:dyDescent="0.2">
      <c r="A459" s="194" t="s">
        <v>788</v>
      </c>
      <c r="B459" s="234"/>
      <c r="E459" s="361"/>
      <c r="F459" s="289"/>
      <c r="G459" s="324" t="str">
        <f t="shared" si="7"/>
        <v/>
      </c>
      <c r="H459" s="363"/>
      <c r="I459" s="361"/>
      <c r="J459" s="379"/>
      <c r="K459" s="298"/>
      <c r="L459" s="298"/>
      <c r="M459" s="298"/>
      <c r="N459" s="298"/>
      <c r="O459" s="298"/>
      <c r="P459" s="298"/>
      <c r="Q459" s="194"/>
      <c r="R459" s="194"/>
      <c r="S459" s="194"/>
      <c r="T459" s="194"/>
      <c r="U459" s="194"/>
      <c r="V459" s="194"/>
      <c r="W459" s="194"/>
    </row>
    <row r="460" spans="1:23" x14ac:dyDescent="0.2">
      <c r="A460" s="194" t="s">
        <v>789</v>
      </c>
      <c r="E460" s="361"/>
      <c r="F460" s="289"/>
      <c r="G460" s="324" t="str">
        <f t="shared" si="7"/>
        <v/>
      </c>
      <c r="H460" s="363"/>
      <c r="I460" s="361"/>
      <c r="J460" s="379"/>
      <c r="K460" s="298"/>
      <c r="L460" s="298"/>
      <c r="M460" s="298"/>
      <c r="N460" s="298"/>
      <c r="O460" s="298"/>
      <c r="P460" s="298"/>
      <c r="Q460" s="194"/>
      <c r="R460" s="194"/>
      <c r="S460" s="194"/>
      <c r="T460" s="194"/>
      <c r="U460" s="194"/>
      <c r="V460" s="194"/>
      <c r="W460" s="194"/>
    </row>
    <row r="461" spans="1:23" x14ac:dyDescent="0.2">
      <c r="A461" s="194" t="s">
        <v>790</v>
      </c>
      <c r="E461" s="361"/>
      <c r="F461" s="289"/>
      <c r="G461" s="324" t="str">
        <f t="shared" si="7"/>
        <v/>
      </c>
      <c r="H461" s="363"/>
      <c r="I461" s="361"/>
      <c r="J461" s="379"/>
      <c r="K461" s="298"/>
      <c r="L461" s="298"/>
      <c r="M461" s="298"/>
      <c r="N461" s="298"/>
      <c r="O461" s="298"/>
      <c r="P461" s="298"/>
      <c r="Q461" s="194"/>
      <c r="R461" s="194"/>
      <c r="S461" s="194"/>
      <c r="T461" s="194"/>
      <c r="U461" s="194"/>
      <c r="V461" s="194"/>
      <c r="W461" s="194"/>
    </row>
    <row r="462" spans="1:23" x14ac:dyDescent="0.2">
      <c r="E462" s="361"/>
      <c r="F462" s="289"/>
      <c r="G462" s="324" t="str">
        <f t="shared" si="7"/>
        <v/>
      </c>
      <c r="H462" s="363"/>
      <c r="I462" s="361"/>
      <c r="J462" s="379"/>
      <c r="K462" s="298"/>
      <c r="L462" s="298"/>
      <c r="M462" s="298"/>
      <c r="N462" s="298"/>
      <c r="O462" s="298"/>
      <c r="P462" s="298"/>
      <c r="Q462" s="194"/>
      <c r="R462" s="194"/>
      <c r="S462" s="194"/>
      <c r="T462" s="194"/>
      <c r="U462" s="194"/>
      <c r="V462" s="194"/>
      <c r="W462" s="194"/>
    </row>
    <row r="463" spans="1:23" x14ac:dyDescent="0.2">
      <c r="A463" s="194" t="s">
        <v>378</v>
      </c>
      <c r="E463" s="361"/>
      <c r="F463" s="289"/>
      <c r="G463" s="324" t="str">
        <f t="shared" si="7"/>
        <v/>
      </c>
      <c r="H463" s="363"/>
      <c r="I463" s="361"/>
      <c r="J463" s="379"/>
      <c r="K463" s="298"/>
      <c r="L463" s="298"/>
      <c r="M463" s="298"/>
      <c r="N463" s="298"/>
      <c r="O463" s="298"/>
      <c r="P463" s="298"/>
      <c r="Q463" s="194"/>
      <c r="R463" s="194"/>
      <c r="S463" s="194"/>
      <c r="T463" s="194"/>
      <c r="U463" s="194"/>
      <c r="V463" s="194"/>
      <c r="W463" s="194"/>
    </row>
    <row r="464" spans="1:23" x14ac:dyDescent="0.2">
      <c r="A464" s="719"/>
      <c r="B464" s="720"/>
      <c r="C464" s="721"/>
      <c r="E464" s="361"/>
      <c r="F464" s="289"/>
      <c r="G464" s="324" t="str">
        <f t="shared" si="7"/>
        <v/>
      </c>
      <c r="H464" s="363"/>
      <c r="I464" s="361"/>
      <c r="J464" s="379"/>
      <c r="K464" s="298"/>
      <c r="L464" s="298"/>
      <c r="M464" s="298"/>
      <c r="N464" s="298"/>
      <c r="O464" s="298"/>
      <c r="P464" s="298"/>
      <c r="Q464" s="194"/>
      <c r="R464" s="194"/>
      <c r="S464" s="194"/>
      <c r="T464" s="194"/>
      <c r="U464" s="194"/>
      <c r="V464" s="194"/>
      <c r="W464" s="194"/>
    </row>
    <row r="465" spans="1:25" x14ac:dyDescent="0.2">
      <c r="A465" s="722"/>
      <c r="B465" s="723"/>
      <c r="C465" s="724"/>
      <c r="E465" s="361"/>
      <c r="F465" s="289"/>
      <c r="G465" s="324" t="str">
        <f t="shared" si="7"/>
        <v/>
      </c>
      <c r="H465" s="363"/>
      <c r="I465" s="361"/>
      <c r="J465" s="379"/>
      <c r="K465" s="298"/>
      <c r="L465" s="298"/>
      <c r="M465" s="298"/>
      <c r="N465" s="298"/>
      <c r="O465" s="298"/>
      <c r="P465" s="298"/>
      <c r="Q465" s="194"/>
      <c r="R465" s="194"/>
      <c r="S465" s="194"/>
      <c r="T465" s="194"/>
      <c r="U465" s="194"/>
      <c r="V465" s="194"/>
      <c r="W465" s="194"/>
    </row>
    <row r="466" spans="1:25" x14ac:dyDescent="0.2">
      <c r="A466" s="722"/>
      <c r="B466" s="723"/>
      <c r="C466" s="724"/>
      <c r="E466" s="361"/>
      <c r="F466" s="289"/>
      <c r="G466" s="324" t="str">
        <f t="shared" si="7"/>
        <v/>
      </c>
      <c r="H466" s="363"/>
      <c r="I466" s="361"/>
      <c r="J466" s="379"/>
      <c r="K466" s="298"/>
      <c r="L466" s="298"/>
      <c r="M466" s="298"/>
      <c r="N466" s="298"/>
      <c r="O466" s="298"/>
      <c r="P466" s="298"/>
      <c r="Q466" s="194"/>
      <c r="R466" s="194"/>
      <c r="S466" s="194"/>
      <c r="T466" s="194"/>
      <c r="U466" s="194"/>
      <c r="V466" s="194"/>
      <c r="W466" s="194"/>
    </row>
    <row r="467" spans="1:25" s="298" customFormat="1" x14ac:dyDescent="0.2">
      <c r="A467" s="722"/>
      <c r="B467" s="723"/>
      <c r="C467" s="724"/>
      <c r="D467" s="194"/>
      <c r="E467" s="361"/>
      <c r="F467" s="289"/>
      <c r="G467" s="324" t="str">
        <f t="shared" si="7"/>
        <v/>
      </c>
      <c r="H467" s="363"/>
      <c r="I467" s="361"/>
      <c r="J467" s="379"/>
      <c r="Q467" s="194"/>
      <c r="R467" s="194"/>
      <c r="S467" s="194"/>
      <c r="T467" s="194"/>
      <c r="U467" s="194"/>
      <c r="V467" s="194"/>
      <c r="W467" s="194"/>
      <c r="X467" s="194"/>
      <c r="Y467" s="194"/>
    </row>
    <row r="468" spans="1:25" x14ac:dyDescent="0.2">
      <c r="A468" s="722"/>
      <c r="B468" s="723"/>
      <c r="C468" s="724"/>
      <c r="E468" s="361"/>
      <c r="F468" s="289"/>
      <c r="G468" s="324" t="str">
        <f t="shared" si="7"/>
        <v/>
      </c>
      <c r="H468" s="363"/>
      <c r="I468" s="361"/>
      <c r="J468" s="379"/>
      <c r="K468" s="298"/>
      <c r="L468" s="298"/>
      <c r="M468" s="298"/>
      <c r="N468" s="298"/>
      <c r="O468" s="298"/>
      <c r="P468" s="298"/>
      <c r="Q468" s="194"/>
      <c r="R468" s="194"/>
      <c r="S468" s="194"/>
      <c r="T468" s="194"/>
      <c r="U468" s="194"/>
      <c r="V468" s="194"/>
      <c r="W468" s="194"/>
    </row>
    <row r="469" spans="1:25" x14ac:dyDescent="0.2">
      <c r="A469" s="725"/>
      <c r="B469" s="726"/>
      <c r="C469" s="727"/>
      <c r="E469" s="361"/>
      <c r="F469" s="289"/>
      <c r="G469" s="324" t="str">
        <f t="shared" si="7"/>
        <v/>
      </c>
      <c r="H469" s="363"/>
      <c r="I469" s="361"/>
      <c r="J469" s="379"/>
      <c r="K469" s="298"/>
      <c r="L469" s="298"/>
      <c r="M469" s="298"/>
      <c r="N469" s="298"/>
      <c r="O469" s="298"/>
      <c r="P469" s="298"/>
      <c r="Q469" s="194"/>
      <c r="R469" s="194"/>
      <c r="S469" s="194"/>
      <c r="T469" s="194"/>
      <c r="U469" s="194"/>
      <c r="V469" s="194"/>
      <c r="W469" s="194"/>
    </row>
    <row r="470" spans="1:25" x14ac:dyDescent="0.2">
      <c r="E470" s="361"/>
      <c r="F470" s="289"/>
      <c r="G470" s="324" t="str">
        <f t="shared" si="7"/>
        <v/>
      </c>
      <c r="H470" s="363"/>
      <c r="I470" s="361"/>
      <c r="J470" s="379"/>
      <c r="K470" s="298"/>
      <c r="L470" s="298"/>
      <c r="M470" s="298"/>
      <c r="N470" s="298"/>
      <c r="O470" s="298"/>
      <c r="P470" s="298"/>
      <c r="Q470" s="194"/>
      <c r="R470" s="194"/>
      <c r="S470" s="194"/>
      <c r="T470" s="194"/>
      <c r="U470" s="194"/>
      <c r="V470" s="194"/>
      <c r="W470" s="194"/>
    </row>
    <row r="471" spans="1:25" x14ac:dyDescent="0.2">
      <c r="E471" s="361"/>
      <c r="F471" s="289"/>
      <c r="G471" s="324" t="str">
        <f t="shared" si="7"/>
        <v/>
      </c>
      <c r="H471" s="363"/>
      <c r="I471" s="361"/>
      <c r="J471" s="379"/>
      <c r="K471" s="298"/>
      <c r="L471" s="298"/>
      <c r="M471" s="298"/>
      <c r="N471" s="298"/>
      <c r="O471" s="298"/>
      <c r="P471" s="298"/>
      <c r="Q471" s="194"/>
      <c r="R471" s="194"/>
      <c r="S471" s="194"/>
      <c r="T471" s="194"/>
      <c r="U471" s="194"/>
      <c r="V471" s="194"/>
      <c r="W471" s="194"/>
    </row>
    <row r="472" spans="1:25" ht="12.75" customHeight="1" x14ac:dyDescent="0.2">
      <c r="E472" s="361"/>
      <c r="F472" s="289"/>
      <c r="G472" s="324" t="str">
        <f t="shared" si="7"/>
        <v/>
      </c>
      <c r="H472" s="363"/>
      <c r="I472" s="361"/>
      <c r="J472" s="379"/>
      <c r="K472" s="298"/>
      <c r="L472" s="298"/>
      <c r="M472" s="298"/>
      <c r="N472" s="298"/>
      <c r="O472" s="298"/>
      <c r="P472" s="298"/>
      <c r="Q472" s="194"/>
      <c r="R472" s="194"/>
      <c r="S472" s="194"/>
      <c r="T472" s="194"/>
      <c r="U472" s="194"/>
      <c r="V472" s="194"/>
      <c r="W472" s="194"/>
    </row>
    <row r="473" spans="1:25" x14ac:dyDescent="0.2">
      <c r="E473" s="361"/>
      <c r="F473" s="289"/>
      <c r="G473" s="324" t="str">
        <f t="shared" si="7"/>
        <v/>
      </c>
      <c r="H473" s="363"/>
      <c r="I473" s="361"/>
      <c r="J473" s="379"/>
      <c r="K473" s="298"/>
      <c r="L473" s="298"/>
      <c r="M473" s="298"/>
      <c r="N473" s="298"/>
      <c r="O473" s="298"/>
      <c r="P473" s="298"/>
      <c r="Q473" s="194"/>
      <c r="R473" s="194"/>
      <c r="S473" s="194"/>
      <c r="T473" s="194"/>
      <c r="U473" s="194"/>
      <c r="V473" s="194"/>
      <c r="W473" s="194"/>
    </row>
    <row r="474" spans="1:25" x14ac:dyDescent="0.2">
      <c r="E474" s="361"/>
      <c r="F474" s="289"/>
      <c r="G474" s="324" t="str">
        <f t="shared" si="7"/>
        <v/>
      </c>
      <c r="H474" s="363"/>
      <c r="I474" s="361"/>
      <c r="J474" s="379"/>
      <c r="K474" s="298"/>
      <c r="L474" s="298"/>
      <c r="M474" s="298"/>
      <c r="N474" s="298"/>
      <c r="O474" s="298"/>
      <c r="P474" s="298"/>
      <c r="Q474" s="194"/>
      <c r="R474" s="194"/>
      <c r="S474" s="194"/>
      <c r="T474" s="194"/>
      <c r="U474" s="194"/>
      <c r="V474" s="194"/>
      <c r="W474" s="194"/>
    </row>
    <row r="475" spans="1:25" x14ac:dyDescent="0.2">
      <c r="E475" s="361"/>
      <c r="F475" s="289"/>
      <c r="G475" s="324" t="str">
        <f t="shared" si="7"/>
        <v/>
      </c>
      <c r="H475" s="363"/>
      <c r="I475" s="361"/>
      <c r="J475" s="379"/>
      <c r="K475" s="298"/>
      <c r="L475" s="298"/>
      <c r="M475" s="298"/>
      <c r="N475" s="298"/>
      <c r="O475" s="298"/>
      <c r="P475" s="298"/>
      <c r="Q475" s="194"/>
      <c r="R475" s="194"/>
      <c r="S475" s="194"/>
      <c r="T475" s="194"/>
      <c r="U475" s="194"/>
      <c r="V475" s="194"/>
      <c r="W475" s="194"/>
    </row>
    <row r="476" spans="1:25" x14ac:dyDescent="0.2">
      <c r="E476" s="361"/>
      <c r="F476" s="289"/>
      <c r="G476" s="324" t="str">
        <f t="shared" si="7"/>
        <v/>
      </c>
      <c r="H476" s="363"/>
      <c r="I476" s="361"/>
      <c r="J476" s="379"/>
      <c r="K476" s="298"/>
      <c r="L476" s="298"/>
      <c r="M476" s="298"/>
      <c r="N476" s="298"/>
      <c r="O476" s="298"/>
      <c r="P476" s="298"/>
      <c r="Q476" s="194"/>
      <c r="R476" s="194"/>
      <c r="S476" s="194"/>
      <c r="T476" s="194"/>
      <c r="U476" s="194"/>
      <c r="V476" s="194"/>
      <c r="W476" s="194"/>
    </row>
    <row r="477" spans="1:25" x14ac:dyDescent="0.2">
      <c r="E477" s="361"/>
      <c r="F477" s="289"/>
      <c r="G477" s="324" t="str">
        <f t="shared" si="7"/>
        <v/>
      </c>
      <c r="H477" s="363"/>
      <c r="I477" s="361"/>
      <c r="J477" s="379"/>
      <c r="K477" s="298"/>
      <c r="L477" s="298"/>
      <c r="M477" s="298"/>
      <c r="N477" s="298"/>
      <c r="O477" s="298"/>
      <c r="P477" s="298"/>
      <c r="Q477" s="194"/>
      <c r="R477" s="194"/>
      <c r="S477" s="194"/>
      <c r="T477" s="194"/>
      <c r="U477" s="194"/>
      <c r="V477" s="194"/>
      <c r="W477" s="194"/>
    </row>
    <row r="478" spans="1:25" x14ac:dyDescent="0.2">
      <c r="E478" s="361"/>
      <c r="F478" s="289"/>
      <c r="G478" s="324" t="str">
        <f t="shared" si="7"/>
        <v/>
      </c>
      <c r="H478" s="363"/>
      <c r="I478" s="361"/>
      <c r="J478" s="379"/>
      <c r="K478" s="298"/>
      <c r="L478" s="298"/>
      <c r="M478" s="298"/>
      <c r="N478" s="298"/>
      <c r="O478" s="298"/>
      <c r="P478" s="298"/>
      <c r="Q478" s="194"/>
      <c r="R478" s="194"/>
      <c r="S478" s="194"/>
      <c r="T478" s="194"/>
      <c r="U478" s="194"/>
      <c r="V478" s="194"/>
      <c r="W478" s="194"/>
    </row>
    <row r="479" spans="1:25" x14ac:dyDescent="0.2">
      <c r="E479" s="361"/>
      <c r="F479" s="289"/>
      <c r="G479" s="324" t="str">
        <f t="shared" si="7"/>
        <v/>
      </c>
      <c r="H479" s="363"/>
      <c r="I479" s="361"/>
      <c r="J479" s="379"/>
      <c r="K479" s="298"/>
      <c r="L479" s="298"/>
      <c r="M479" s="298"/>
      <c r="N479" s="298"/>
      <c r="O479" s="298"/>
      <c r="P479" s="298"/>
      <c r="Q479" s="194"/>
      <c r="R479" s="194"/>
      <c r="S479" s="194"/>
      <c r="T479" s="194"/>
      <c r="U479" s="194"/>
      <c r="V479" s="194"/>
      <c r="W479" s="194"/>
    </row>
    <row r="480" spans="1:25" x14ac:dyDescent="0.2">
      <c r="E480" s="361"/>
      <c r="F480" s="289"/>
      <c r="G480" s="324" t="str">
        <f t="shared" si="7"/>
        <v/>
      </c>
      <c r="H480" s="363"/>
      <c r="I480" s="361"/>
      <c r="J480" s="379"/>
      <c r="K480" s="298"/>
      <c r="L480" s="298"/>
      <c r="M480" s="298"/>
      <c r="N480" s="298"/>
      <c r="O480" s="298"/>
      <c r="P480" s="298"/>
      <c r="Q480" s="194"/>
      <c r="R480" s="194"/>
      <c r="S480" s="194"/>
      <c r="T480" s="194"/>
      <c r="U480" s="194"/>
      <c r="V480" s="194"/>
      <c r="W480" s="194"/>
    </row>
    <row r="481" spans="5:23" x14ac:dyDescent="0.2">
      <c r="E481" s="361"/>
      <c r="F481" s="289"/>
      <c r="G481" s="324" t="str">
        <f t="shared" si="7"/>
        <v/>
      </c>
      <c r="H481" s="363"/>
      <c r="I481" s="361"/>
      <c r="J481" s="379"/>
      <c r="K481" s="298"/>
      <c r="L481" s="298"/>
      <c r="M481" s="298"/>
      <c r="N481" s="298"/>
      <c r="O481" s="298"/>
      <c r="P481" s="298"/>
      <c r="Q481" s="194"/>
      <c r="R481" s="194"/>
      <c r="S481" s="194"/>
      <c r="T481" s="194"/>
      <c r="U481" s="194"/>
      <c r="V481" s="194"/>
      <c r="W481" s="194"/>
    </row>
    <row r="482" spans="5:23" x14ac:dyDescent="0.2">
      <c r="E482" s="361"/>
      <c r="F482" s="289"/>
      <c r="G482" s="324" t="str">
        <f t="shared" si="7"/>
        <v/>
      </c>
      <c r="H482" s="363"/>
      <c r="I482" s="361"/>
      <c r="J482" s="379"/>
      <c r="K482" s="298"/>
      <c r="L482" s="298"/>
      <c r="M482" s="298"/>
      <c r="N482" s="298"/>
      <c r="O482" s="298"/>
      <c r="P482" s="298"/>
      <c r="Q482" s="194"/>
      <c r="R482" s="194"/>
      <c r="S482" s="194"/>
      <c r="T482" s="194"/>
      <c r="U482" s="194"/>
      <c r="V482" s="194"/>
      <c r="W482" s="194"/>
    </row>
    <row r="483" spans="5:23" x14ac:dyDescent="0.2">
      <c r="E483" s="361"/>
      <c r="F483" s="289"/>
      <c r="G483" s="324" t="str">
        <f t="shared" si="7"/>
        <v/>
      </c>
      <c r="H483" s="363"/>
      <c r="I483" s="361"/>
      <c r="J483" s="379"/>
      <c r="K483" s="298"/>
      <c r="L483" s="298"/>
      <c r="M483" s="298"/>
      <c r="N483" s="298"/>
      <c r="O483" s="298"/>
      <c r="P483" s="298"/>
      <c r="Q483" s="194"/>
      <c r="R483" s="194"/>
      <c r="S483" s="194"/>
      <c r="T483" s="194"/>
      <c r="U483" s="194"/>
      <c r="V483" s="194"/>
      <c r="W483" s="194"/>
    </row>
    <row r="484" spans="5:23" x14ac:dyDescent="0.2">
      <c r="E484" s="361"/>
      <c r="F484" s="289"/>
      <c r="G484" s="324" t="str">
        <f t="shared" si="7"/>
        <v/>
      </c>
      <c r="H484" s="363"/>
      <c r="I484" s="361"/>
      <c r="J484" s="379"/>
      <c r="K484" s="298"/>
      <c r="L484" s="298"/>
      <c r="M484" s="298"/>
      <c r="N484" s="298"/>
      <c r="O484" s="298"/>
      <c r="P484" s="298"/>
      <c r="Q484" s="194"/>
      <c r="R484" s="194"/>
      <c r="S484" s="194"/>
      <c r="T484" s="194"/>
      <c r="U484" s="194"/>
      <c r="V484" s="194"/>
      <c r="W484" s="194"/>
    </row>
    <row r="485" spans="5:23" x14ac:dyDescent="0.2">
      <c r="E485" s="361"/>
      <c r="F485" s="289"/>
      <c r="G485" s="324" t="str">
        <f t="shared" si="7"/>
        <v/>
      </c>
      <c r="H485" s="363"/>
      <c r="I485" s="361"/>
      <c r="J485" s="379"/>
      <c r="K485" s="298"/>
      <c r="L485" s="298"/>
      <c r="M485" s="298"/>
      <c r="N485" s="298"/>
      <c r="O485" s="298"/>
      <c r="P485" s="298"/>
      <c r="Q485" s="194"/>
      <c r="R485" s="194"/>
      <c r="S485" s="194"/>
      <c r="T485" s="194"/>
      <c r="U485" s="194"/>
      <c r="V485" s="194"/>
      <c r="W485" s="194"/>
    </row>
    <row r="486" spans="5:23" x14ac:dyDescent="0.2">
      <c r="E486" s="361"/>
      <c r="F486" s="289"/>
      <c r="G486" s="324" t="str">
        <f t="shared" si="7"/>
        <v/>
      </c>
      <c r="H486" s="363"/>
      <c r="I486" s="361"/>
      <c r="J486" s="379"/>
      <c r="K486" s="298"/>
      <c r="L486" s="298"/>
      <c r="M486" s="298"/>
      <c r="N486" s="298"/>
      <c r="O486" s="298"/>
      <c r="P486" s="298"/>
      <c r="Q486" s="194"/>
      <c r="R486" s="194"/>
      <c r="S486" s="194"/>
      <c r="T486" s="194"/>
      <c r="U486" s="194"/>
      <c r="V486" s="194"/>
      <c r="W486" s="194"/>
    </row>
    <row r="487" spans="5:23" x14ac:dyDescent="0.2">
      <c r="E487" s="361"/>
      <c r="F487" s="289"/>
      <c r="G487" s="324" t="str">
        <f t="shared" si="7"/>
        <v/>
      </c>
      <c r="H487" s="363"/>
      <c r="I487" s="361"/>
      <c r="J487" s="379"/>
      <c r="K487" s="298"/>
      <c r="L487" s="298"/>
      <c r="M487" s="298"/>
      <c r="N487" s="298"/>
      <c r="O487" s="298"/>
      <c r="P487" s="298"/>
      <c r="Q487" s="194"/>
      <c r="R487" s="194"/>
      <c r="S487" s="194"/>
      <c r="T487" s="194"/>
      <c r="U487" s="194"/>
      <c r="V487" s="194"/>
      <c r="W487" s="194"/>
    </row>
    <row r="488" spans="5:23" x14ac:dyDescent="0.2">
      <c r="E488" s="361"/>
      <c r="F488" s="289"/>
      <c r="G488" s="324" t="str">
        <f t="shared" si="7"/>
        <v/>
      </c>
      <c r="H488" s="363"/>
      <c r="I488" s="361"/>
      <c r="J488" s="379"/>
      <c r="K488" s="298"/>
      <c r="L488" s="298"/>
      <c r="M488" s="298"/>
      <c r="N488" s="298"/>
      <c r="O488" s="298"/>
      <c r="P488" s="298"/>
      <c r="Q488" s="194"/>
      <c r="R488" s="194"/>
      <c r="S488" s="194"/>
      <c r="T488" s="194"/>
      <c r="U488" s="194"/>
      <c r="V488" s="194"/>
      <c r="W488" s="194"/>
    </row>
    <row r="489" spans="5:23" x14ac:dyDescent="0.2">
      <c r="E489" s="361"/>
      <c r="F489" s="289"/>
      <c r="G489" s="324" t="str">
        <f t="shared" si="7"/>
        <v/>
      </c>
      <c r="H489" s="363"/>
      <c r="I489" s="361"/>
      <c r="J489" s="379"/>
      <c r="K489" s="298"/>
      <c r="L489" s="298"/>
      <c r="M489" s="298"/>
      <c r="N489" s="298"/>
      <c r="O489" s="298"/>
      <c r="P489" s="298"/>
      <c r="Q489" s="194"/>
      <c r="R489" s="194"/>
      <c r="S489" s="194"/>
      <c r="T489" s="194"/>
      <c r="U489" s="194"/>
      <c r="V489" s="194"/>
      <c r="W489" s="194"/>
    </row>
    <row r="490" spans="5:23" x14ac:dyDescent="0.2">
      <c r="E490" s="361"/>
      <c r="F490" s="289"/>
      <c r="G490" s="324" t="str">
        <f t="shared" si="7"/>
        <v/>
      </c>
      <c r="H490" s="363"/>
      <c r="I490" s="361"/>
      <c r="J490" s="379"/>
      <c r="K490" s="298"/>
      <c r="L490" s="298"/>
      <c r="M490" s="298"/>
      <c r="N490" s="298"/>
      <c r="O490" s="298"/>
      <c r="P490" s="298"/>
      <c r="Q490" s="194"/>
      <c r="R490" s="194"/>
      <c r="S490" s="194"/>
      <c r="T490" s="194"/>
      <c r="U490" s="194"/>
      <c r="V490" s="194"/>
      <c r="W490" s="194"/>
    </row>
    <row r="491" spans="5:23" x14ac:dyDescent="0.2">
      <c r="E491" s="361"/>
      <c r="F491" s="289"/>
      <c r="G491" s="324" t="str">
        <f t="shared" si="7"/>
        <v/>
      </c>
      <c r="H491" s="363"/>
      <c r="I491" s="361"/>
      <c r="J491" s="379"/>
      <c r="K491" s="298"/>
      <c r="L491" s="298"/>
      <c r="M491" s="298"/>
      <c r="N491" s="298"/>
      <c r="O491" s="298"/>
      <c r="P491" s="298"/>
      <c r="Q491" s="194"/>
      <c r="R491" s="194"/>
      <c r="S491" s="194"/>
      <c r="T491" s="194"/>
      <c r="U491" s="194"/>
      <c r="V491" s="194"/>
      <c r="W491" s="194"/>
    </row>
    <row r="492" spans="5:23" x14ac:dyDescent="0.2">
      <c r="E492" s="361"/>
      <c r="F492" s="289"/>
      <c r="G492" s="324" t="str">
        <f t="shared" si="7"/>
        <v/>
      </c>
      <c r="H492" s="363"/>
      <c r="I492" s="361"/>
      <c r="J492" s="379"/>
      <c r="K492" s="298"/>
      <c r="L492" s="298"/>
      <c r="M492" s="298"/>
      <c r="N492" s="298"/>
      <c r="O492" s="298"/>
      <c r="P492" s="298"/>
      <c r="Q492" s="194"/>
      <c r="R492" s="194"/>
      <c r="S492" s="194"/>
      <c r="T492" s="194"/>
      <c r="U492" s="194"/>
      <c r="V492" s="194"/>
      <c r="W492" s="194"/>
    </row>
    <row r="493" spans="5:23" x14ac:dyDescent="0.2">
      <c r="E493" s="361"/>
      <c r="F493" s="289"/>
      <c r="G493" s="324" t="str">
        <f t="shared" si="7"/>
        <v/>
      </c>
      <c r="H493" s="363"/>
      <c r="I493" s="361"/>
      <c r="J493" s="379"/>
      <c r="K493" s="298"/>
      <c r="L493" s="298"/>
      <c r="M493" s="298"/>
      <c r="N493" s="298"/>
      <c r="O493" s="298"/>
      <c r="P493" s="298"/>
      <c r="Q493" s="194"/>
      <c r="R493" s="194"/>
      <c r="S493" s="194"/>
      <c r="T493" s="194"/>
      <c r="U493" s="194"/>
      <c r="V493" s="194"/>
      <c r="W493" s="194"/>
    </row>
    <row r="494" spans="5:23" x14ac:dyDescent="0.2">
      <c r="E494" s="361"/>
      <c r="F494" s="289"/>
      <c r="G494" s="324" t="str">
        <f t="shared" si="7"/>
        <v/>
      </c>
      <c r="H494" s="363"/>
      <c r="I494" s="361"/>
      <c r="J494" s="379"/>
      <c r="K494" s="298"/>
      <c r="L494" s="298"/>
      <c r="M494" s="298"/>
      <c r="N494" s="298"/>
      <c r="O494" s="298"/>
      <c r="P494" s="298"/>
      <c r="Q494" s="194"/>
      <c r="R494" s="194"/>
      <c r="S494" s="194"/>
      <c r="T494" s="194"/>
      <c r="U494" s="194"/>
      <c r="V494" s="194"/>
      <c r="W494" s="194"/>
    </row>
    <row r="495" spans="5:23" x14ac:dyDescent="0.2">
      <c r="E495" s="372" t="s">
        <v>269</v>
      </c>
      <c r="F495" s="289"/>
      <c r="G495" s="324" t="str">
        <f t="shared" si="7"/>
        <v/>
      </c>
      <c r="H495" s="363"/>
      <c r="I495" s="361"/>
      <c r="J495" s="379"/>
      <c r="K495" s="298"/>
      <c r="L495" s="298"/>
      <c r="M495" s="298"/>
      <c r="N495" s="298"/>
      <c r="O495" s="298"/>
      <c r="P495" s="298"/>
      <c r="Q495" s="194"/>
      <c r="R495" s="194"/>
      <c r="S495" s="194"/>
      <c r="T495" s="194"/>
      <c r="U495" s="194"/>
      <c r="V495" s="194"/>
      <c r="W495" s="194"/>
    </row>
    <row r="496" spans="5:23" x14ac:dyDescent="0.2">
      <c r="E496" s="194" t="s">
        <v>764</v>
      </c>
      <c r="J496" s="298"/>
      <c r="K496" s="298"/>
      <c r="L496" s="298"/>
      <c r="M496" s="298"/>
      <c r="N496" s="298"/>
      <c r="O496" s="298"/>
      <c r="P496" s="298"/>
      <c r="Q496" s="194"/>
      <c r="R496" s="194"/>
      <c r="S496" s="194"/>
      <c r="T496" s="194"/>
      <c r="U496" s="194"/>
      <c r="V496" s="194"/>
      <c r="W496" s="194"/>
    </row>
    <row r="497" spans="1:23" x14ac:dyDescent="0.2">
      <c r="A497" s="233" t="s">
        <v>792</v>
      </c>
      <c r="K497" s="298"/>
      <c r="L497" s="298"/>
      <c r="M497" s="298"/>
      <c r="N497" s="298"/>
      <c r="O497" s="298"/>
      <c r="P497" s="298"/>
      <c r="Q497" s="194"/>
      <c r="R497" s="194"/>
      <c r="S497" s="194"/>
      <c r="T497" s="194"/>
      <c r="U497" s="194"/>
      <c r="V497" s="194"/>
      <c r="W497" s="194"/>
    </row>
    <row r="498" spans="1:23" x14ac:dyDescent="0.2">
      <c r="A498" s="233" t="s">
        <v>771</v>
      </c>
      <c r="K498" s="298"/>
      <c r="L498" s="298"/>
      <c r="M498" s="298"/>
      <c r="N498" s="298"/>
      <c r="O498" s="298"/>
      <c r="P498" s="298"/>
      <c r="Q498" s="194"/>
      <c r="R498" s="194"/>
      <c r="S498" s="194"/>
      <c r="T498" s="194"/>
      <c r="U498" s="194"/>
      <c r="V498" s="194"/>
      <c r="W498" s="194"/>
    </row>
    <row r="499" spans="1:23" x14ac:dyDescent="0.2">
      <c r="K499" s="298"/>
      <c r="L499" s="298"/>
      <c r="M499" s="298"/>
      <c r="N499" s="298"/>
      <c r="O499" s="298"/>
      <c r="P499" s="298"/>
      <c r="Q499" s="194"/>
      <c r="R499" s="194"/>
      <c r="S499" s="194"/>
      <c r="T499" s="194"/>
      <c r="U499" s="194"/>
      <c r="V499" s="194"/>
      <c r="W499" s="194"/>
    </row>
    <row r="500" spans="1:23" x14ac:dyDescent="0.2">
      <c r="A500" s="194" t="s">
        <v>791</v>
      </c>
      <c r="C500" s="329"/>
      <c r="D500" s="298"/>
      <c r="E500" s="298"/>
      <c r="F500" s="298"/>
      <c r="J500" s="298"/>
      <c r="K500" s="298"/>
      <c r="L500" s="298"/>
      <c r="M500" s="298"/>
      <c r="N500" s="298"/>
      <c r="O500" s="298"/>
      <c r="P500" s="298"/>
      <c r="Q500" s="194"/>
      <c r="R500" s="194"/>
      <c r="S500" s="194"/>
      <c r="T500" s="194"/>
      <c r="U500" s="194"/>
      <c r="V500" s="194"/>
      <c r="W500" s="194"/>
    </row>
    <row r="501" spans="1:23" x14ac:dyDescent="0.2">
      <c r="C501" s="298"/>
      <c r="J501" s="298"/>
      <c r="K501" s="298"/>
      <c r="L501" s="298"/>
      <c r="M501" s="298"/>
      <c r="N501" s="298"/>
      <c r="O501" s="298"/>
      <c r="P501" s="298"/>
      <c r="Q501" s="194"/>
      <c r="R501" s="194"/>
      <c r="S501" s="194"/>
      <c r="T501" s="194"/>
      <c r="U501" s="194"/>
      <c r="V501" s="194"/>
      <c r="W501" s="194"/>
    </row>
    <row r="502" spans="1:23" x14ac:dyDescent="0.2">
      <c r="A502" s="728" t="s">
        <v>786</v>
      </c>
      <c r="B502" s="828"/>
      <c r="C502" s="828"/>
      <c r="E502" s="728" t="s">
        <v>785</v>
      </c>
      <c r="F502" s="728"/>
      <c r="G502" s="728"/>
      <c r="H502" s="728"/>
      <c r="I502" s="728"/>
      <c r="J502" s="728"/>
      <c r="K502" s="298"/>
      <c r="L502" s="298"/>
      <c r="M502" s="298"/>
      <c r="N502" s="298"/>
      <c r="O502" s="298"/>
      <c r="P502" s="298"/>
      <c r="Q502" s="194"/>
      <c r="R502" s="194"/>
      <c r="S502" s="194"/>
      <c r="T502" s="194"/>
      <c r="U502" s="194"/>
      <c r="V502" s="194"/>
      <c r="W502" s="194"/>
    </row>
    <row r="503" spans="1:23" ht="12.75" customHeight="1" x14ac:dyDescent="0.2">
      <c r="A503" s="348"/>
      <c r="B503" s="295" t="s">
        <v>765</v>
      </c>
      <c r="C503" s="372"/>
      <c r="E503" s="784" t="s">
        <v>763</v>
      </c>
      <c r="F503" s="767" t="s">
        <v>330</v>
      </c>
      <c r="G503" s="767" t="s">
        <v>664</v>
      </c>
      <c r="H503" s="784" t="s">
        <v>929</v>
      </c>
      <c r="I503" s="784" t="s">
        <v>715</v>
      </c>
      <c r="J503" s="827" t="s">
        <v>266</v>
      </c>
      <c r="K503" s="298"/>
      <c r="L503" s="298"/>
      <c r="M503" s="298"/>
      <c r="N503" s="298"/>
      <c r="O503" s="298"/>
      <c r="P503" s="298"/>
      <c r="Q503" s="194"/>
      <c r="R503" s="194"/>
      <c r="S503" s="194"/>
      <c r="T503" s="194"/>
      <c r="U503" s="194"/>
      <c r="V503" s="194"/>
      <c r="W503" s="194"/>
    </row>
    <row r="504" spans="1:23" x14ac:dyDescent="0.2">
      <c r="A504" s="370"/>
      <c r="B504" s="295" t="s">
        <v>776</v>
      </c>
      <c r="C504" s="372"/>
      <c r="E504" s="784"/>
      <c r="F504" s="767"/>
      <c r="G504" s="767"/>
      <c r="H504" s="827"/>
      <c r="I504" s="827"/>
      <c r="J504" s="827"/>
      <c r="K504" s="298"/>
      <c r="L504" s="298"/>
      <c r="M504" s="298"/>
      <c r="N504" s="298"/>
      <c r="O504" s="298"/>
      <c r="P504" s="298"/>
      <c r="Q504" s="194"/>
      <c r="R504" s="194"/>
      <c r="S504" s="194"/>
      <c r="T504" s="194"/>
      <c r="U504" s="194"/>
      <c r="V504" s="194"/>
      <c r="W504" s="194"/>
    </row>
    <row r="505" spans="1:23" x14ac:dyDescent="0.2">
      <c r="A505" s="348"/>
      <c r="B505" s="376" t="s">
        <v>655</v>
      </c>
      <c r="C505" s="362"/>
      <c r="E505" s="361"/>
      <c r="F505" s="289"/>
      <c r="G505" s="325" t="str">
        <f>IF(F505="","",F505-$C$514)</f>
        <v/>
      </c>
      <c r="H505" s="363"/>
      <c r="I505" s="361"/>
      <c r="J505" s="379"/>
      <c r="K505" s="298"/>
      <c r="L505" s="298"/>
      <c r="M505" s="298"/>
      <c r="N505" s="298"/>
      <c r="O505" s="298"/>
      <c r="P505" s="298"/>
      <c r="Q505" s="194"/>
      <c r="R505" s="194"/>
      <c r="S505" s="194"/>
      <c r="T505" s="194"/>
      <c r="U505" s="194"/>
      <c r="V505" s="194"/>
      <c r="W505" s="194"/>
    </row>
    <row r="506" spans="1:23" x14ac:dyDescent="0.2">
      <c r="A506" s="300"/>
      <c r="B506" s="295" t="s">
        <v>656</v>
      </c>
      <c r="C506" s="362"/>
      <c r="E506" s="361"/>
      <c r="F506" s="289"/>
      <c r="G506" s="324" t="str">
        <f>IF(F506="","",F506-$C$514)</f>
        <v/>
      </c>
      <c r="H506" s="363"/>
      <c r="I506" s="361"/>
      <c r="J506" s="379"/>
      <c r="K506" s="298"/>
      <c r="L506" s="298"/>
      <c r="M506" s="298"/>
      <c r="N506" s="298"/>
      <c r="O506" s="298"/>
      <c r="P506" s="298"/>
      <c r="Q506" s="194"/>
      <c r="R506" s="194"/>
      <c r="S506" s="194"/>
      <c r="T506" s="194"/>
      <c r="U506" s="194"/>
      <c r="V506" s="194"/>
      <c r="W506" s="194"/>
    </row>
    <row r="507" spans="1:23" x14ac:dyDescent="0.2">
      <c r="A507" s="300"/>
      <c r="B507" s="374" t="s">
        <v>245</v>
      </c>
      <c r="C507" s="362"/>
      <c r="E507" s="361"/>
      <c r="F507" s="289"/>
      <c r="G507" s="324" t="str">
        <f t="shared" ref="G507:G557" si="8">IF(F507="","",F507-$C$514)</f>
        <v/>
      </c>
      <c r="H507" s="363"/>
      <c r="I507" s="361"/>
      <c r="J507" s="379"/>
      <c r="K507" s="298"/>
      <c r="L507" s="298"/>
      <c r="M507" s="298"/>
      <c r="N507" s="298"/>
      <c r="O507" s="298"/>
      <c r="P507" s="298"/>
      <c r="Q507" s="194"/>
      <c r="R507" s="194"/>
      <c r="S507" s="194"/>
      <c r="T507" s="194"/>
      <c r="U507" s="194"/>
      <c r="V507" s="194"/>
      <c r="W507" s="194"/>
    </row>
    <row r="508" spans="1:23" x14ac:dyDescent="0.2">
      <c r="A508" s="300"/>
      <c r="B508" s="374" t="s">
        <v>248</v>
      </c>
      <c r="C508" s="362"/>
      <c r="E508" s="361"/>
      <c r="F508" s="289"/>
      <c r="G508" s="324" t="str">
        <f t="shared" si="8"/>
        <v/>
      </c>
      <c r="H508" s="363"/>
      <c r="I508" s="361"/>
      <c r="J508" s="379"/>
      <c r="K508" s="298"/>
      <c r="L508" s="298"/>
      <c r="M508" s="298"/>
      <c r="N508" s="298"/>
      <c r="O508" s="298"/>
      <c r="P508" s="298"/>
      <c r="Q508" s="194"/>
      <c r="R508" s="194"/>
      <c r="S508" s="194"/>
      <c r="T508" s="194"/>
      <c r="U508" s="194"/>
      <c r="V508" s="194"/>
      <c r="W508" s="194"/>
    </row>
    <row r="509" spans="1:23" x14ac:dyDescent="0.2">
      <c r="A509" s="300"/>
      <c r="B509" s="374" t="s">
        <v>689</v>
      </c>
      <c r="C509" s="260"/>
      <c r="E509" s="361"/>
      <c r="F509" s="289"/>
      <c r="G509" s="324" t="str">
        <f t="shared" si="8"/>
        <v/>
      </c>
      <c r="H509" s="363"/>
      <c r="I509" s="361"/>
      <c r="J509" s="379"/>
      <c r="K509" s="298"/>
      <c r="L509" s="298"/>
      <c r="M509" s="298"/>
      <c r="N509" s="298"/>
      <c r="O509" s="298"/>
      <c r="P509" s="298"/>
      <c r="Q509" s="194"/>
      <c r="R509" s="194"/>
      <c r="S509" s="194"/>
      <c r="T509" s="194"/>
      <c r="U509" s="194"/>
      <c r="V509" s="194"/>
      <c r="W509" s="194"/>
    </row>
    <row r="510" spans="1:23" x14ac:dyDescent="0.2">
      <c r="A510" s="370"/>
      <c r="B510" s="377" t="s">
        <v>690</v>
      </c>
      <c r="C510" s="261"/>
      <c r="E510" s="361"/>
      <c r="F510" s="289"/>
      <c r="G510" s="324" t="str">
        <f t="shared" si="8"/>
        <v/>
      </c>
      <c r="H510" s="363"/>
      <c r="I510" s="361"/>
      <c r="J510" s="379"/>
      <c r="K510" s="298"/>
      <c r="L510" s="298"/>
      <c r="M510" s="298"/>
      <c r="N510" s="298"/>
      <c r="O510" s="298"/>
      <c r="P510" s="298"/>
      <c r="Q510" s="194"/>
      <c r="R510" s="194"/>
      <c r="S510" s="194"/>
      <c r="T510" s="194"/>
      <c r="U510" s="194"/>
      <c r="V510" s="194"/>
      <c r="W510" s="194"/>
    </row>
    <row r="511" spans="1:23" x14ac:dyDescent="0.2">
      <c r="A511" s="348"/>
      <c r="B511" s="376" t="s">
        <v>787</v>
      </c>
      <c r="C511" s="372"/>
      <c r="E511" s="361"/>
      <c r="F511" s="289"/>
      <c r="G511" s="324" t="str">
        <f t="shared" si="8"/>
        <v/>
      </c>
      <c r="H511" s="363"/>
      <c r="I511" s="361"/>
      <c r="J511" s="379"/>
      <c r="K511" s="298"/>
      <c r="L511" s="298"/>
      <c r="M511" s="298"/>
      <c r="N511" s="298"/>
      <c r="O511" s="298"/>
      <c r="P511" s="298"/>
      <c r="Q511" s="194"/>
      <c r="R511" s="194"/>
      <c r="S511" s="194"/>
      <c r="T511" s="194"/>
      <c r="U511" s="194"/>
      <c r="V511" s="194"/>
      <c r="W511" s="194"/>
    </row>
    <row r="512" spans="1:23" x14ac:dyDescent="0.2">
      <c r="A512" s="300"/>
      <c r="B512" s="295" t="s">
        <v>783</v>
      </c>
      <c r="C512" s="372"/>
      <c r="E512" s="361"/>
      <c r="F512" s="289"/>
      <c r="G512" s="324" t="str">
        <f t="shared" si="8"/>
        <v/>
      </c>
      <c r="H512" s="363"/>
      <c r="I512" s="361"/>
      <c r="J512" s="379"/>
      <c r="K512" s="298"/>
      <c r="L512" s="298"/>
      <c r="M512" s="298"/>
      <c r="N512" s="298"/>
      <c r="O512" s="298"/>
      <c r="P512" s="298"/>
      <c r="Q512" s="194"/>
      <c r="R512" s="194"/>
      <c r="S512" s="194"/>
      <c r="T512" s="194"/>
      <c r="U512" s="194"/>
      <c r="V512" s="194"/>
      <c r="W512" s="194"/>
    </row>
    <row r="513" spans="1:23" x14ac:dyDescent="0.2">
      <c r="A513" s="370"/>
      <c r="B513" s="375" t="s">
        <v>784</v>
      </c>
      <c r="C513" s="372"/>
      <c r="E513" s="361"/>
      <c r="F513" s="289"/>
      <c r="G513" s="324" t="str">
        <f t="shared" si="8"/>
        <v/>
      </c>
      <c r="H513" s="363"/>
      <c r="I513" s="361"/>
      <c r="J513" s="379"/>
      <c r="K513" s="298"/>
      <c r="L513" s="298"/>
      <c r="M513" s="298"/>
      <c r="N513" s="298"/>
      <c r="O513" s="298"/>
      <c r="P513" s="298"/>
      <c r="Q513" s="194"/>
      <c r="R513" s="194"/>
      <c r="S513" s="194"/>
      <c r="T513" s="194"/>
      <c r="U513" s="194"/>
      <c r="V513" s="194"/>
      <c r="W513" s="194"/>
    </row>
    <row r="514" spans="1:23" ht="15.75" x14ac:dyDescent="0.2">
      <c r="A514" s="300"/>
      <c r="B514" s="295" t="s">
        <v>701</v>
      </c>
      <c r="C514" s="378" t="str">
        <f>IF(C520="","",AVERAGE(C515:C520))</f>
        <v/>
      </c>
      <c r="E514" s="361"/>
      <c r="F514" s="289"/>
      <c r="G514" s="324" t="str">
        <f t="shared" si="8"/>
        <v/>
      </c>
      <c r="H514" s="363"/>
      <c r="I514" s="361"/>
      <c r="J514" s="379"/>
      <c r="K514" s="298"/>
      <c r="L514" s="298"/>
      <c r="M514" s="298"/>
      <c r="N514" s="298"/>
      <c r="O514" s="298"/>
      <c r="P514" s="298"/>
      <c r="Q514" s="194"/>
      <c r="R514" s="194"/>
      <c r="S514" s="194"/>
      <c r="T514" s="194"/>
      <c r="U514" s="194"/>
      <c r="V514" s="194"/>
      <c r="W514" s="194"/>
    </row>
    <row r="515" spans="1:23" x14ac:dyDescent="0.2">
      <c r="A515" s="300"/>
      <c r="B515" s="295">
        <v>1</v>
      </c>
      <c r="C515" s="263"/>
      <c r="E515" s="361"/>
      <c r="F515" s="289"/>
      <c r="G515" s="324" t="str">
        <f t="shared" si="8"/>
        <v/>
      </c>
      <c r="H515" s="363"/>
      <c r="I515" s="361"/>
      <c r="J515" s="379"/>
      <c r="K515" s="298"/>
      <c r="L515" s="298"/>
      <c r="M515" s="298"/>
      <c r="N515" s="298"/>
      <c r="O515" s="298"/>
      <c r="P515" s="298"/>
      <c r="Q515" s="194"/>
      <c r="R515" s="194"/>
      <c r="S515" s="194"/>
      <c r="T515" s="194"/>
      <c r="U515" s="194"/>
      <c r="V515" s="194"/>
      <c r="W515" s="194"/>
    </row>
    <row r="516" spans="1:23" x14ac:dyDescent="0.2">
      <c r="A516" s="300"/>
      <c r="B516" s="295">
        <v>2</v>
      </c>
      <c r="C516" s="293"/>
      <c r="E516" s="361"/>
      <c r="F516" s="289"/>
      <c r="G516" s="324" t="str">
        <f t="shared" si="8"/>
        <v/>
      </c>
      <c r="H516" s="363"/>
      <c r="I516" s="361"/>
      <c r="J516" s="379"/>
      <c r="K516" s="298"/>
      <c r="L516" s="298"/>
      <c r="M516" s="298"/>
      <c r="N516" s="298"/>
      <c r="O516" s="298"/>
      <c r="P516" s="298"/>
      <c r="Q516" s="194"/>
      <c r="R516" s="194"/>
      <c r="S516" s="194"/>
      <c r="T516" s="194"/>
      <c r="U516" s="194"/>
      <c r="V516" s="194"/>
      <c r="W516" s="194"/>
    </row>
    <row r="517" spans="1:23" x14ac:dyDescent="0.2">
      <c r="A517" s="300"/>
      <c r="B517" s="295">
        <v>3</v>
      </c>
      <c r="C517" s="293"/>
      <c r="E517" s="361"/>
      <c r="F517" s="289"/>
      <c r="G517" s="324" t="str">
        <f t="shared" si="8"/>
        <v/>
      </c>
      <c r="H517" s="363"/>
      <c r="I517" s="361"/>
      <c r="J517" s="379"/>
      <c r="K517" s="298"/>
      <c r="L517" s="298"/>
      <c r="M517" s="298"/>
      <c r="N517" s="298"/>
      <c r="O517" s="298"/>
      <c r="P517" s="298"/>
      <c r="Q517" s="194"/>
      <c r="R517" s="194"/>
      <c r="S517" s="194"/>
      <c r="T517" s="194"/>
      <c r="U517" s="194"/>
      <c r="V517" s="194"/>
      <c r="W517" s="194"/>
    </row>
    <row r="518" spans="1:23" x14ac:dyDescent="0.2">
      <c r="A518" s="300"/>
      <c r="B518" s="295">
        <v>4</v>
      </c>
      <c r="C518" s="293"/>
      <c r="E518" s="361"/>
      <c r="F518" s="289"/>
      <c r="G518" s="324" t="str">
        <f t="shared" si="8"/>
        <v/>
      </c>
      <c r="H518" s="363"/>
      <c r="I518" s="361"/>
      <c r="J518" s="379"/>
      <c r="K518" s="298"/>
      <c r="L518" s="298"/>
      <c r="M518" s="298"/>
      <c r="N518" s="298"/>
      <c r="O518" s="298"/>
      <c r="P518" s="298"/>
      <c r="Q518" s="194"/>
      <c r="R518" s="194"/>
      <c r="S518" s="194"/>
      <c r="T518" s="194"/>
      <c r="U518" s="194"/>
      <c r="V518" s="194"/>
      <c r="W518" s="194"/>
    </row>
    <row r="519" spans="1:23" x14ac:dyDescent="0.2">
      <c r="A519" s="300"/>
      <c r="B519" s="295">
        <v>5</v>
      </c>
      <c r="C519" s="263"/>
      <c r="E519" s="361"/>
      <c r="F519" s="289"/>
      <c r="G519" s="324" t="str">
        <f t="shared" si="8"/>
        <v/>
      </c>
      <c r="H519" s="363"/>
      <c r="I519" s="361"/>
      <c r="J519" s="379"/>
      <c r="K519" s="298"/>
      <c r="L519" s="298"/>
      <c r="M519" s="298"/>
      <c r="N519" s="298"/>
      <c r="O519" s="298"/>
      <c r="P519" s="298"/>
      <c r="Q519" s="194"/>
      <c r="R519" s="194"/>
      <c r="S519" s="194"/>
      <c r="T519" s="194"/>
      <c r="U519" s="194"/>
      <c r="V519" s="194"/>
      <c r="W519" s="194"/>
    </row>
    <row r="520" spans="1:23" x14ac:dyDescent="0.2">
      <c r="A520" s="370"/>
      <c r="B520" s="375">
        <v>6</v>
      </c>
      <c r="C520" s="263"/>
      <c r="E520" s="361"/>
      <c r="F520" s="289"/>
      <c r="G520" s="324" t="str">
        <f t="shared" si="8"/>
        <v/>
      </c>
      <c r="H520" s="363"/>
      <c r="I520" s="361"/>
      <c r="J520" s="379"/>
      <c r="K520" s="298"/>
      <c r="L520" s="298"/>
      <c r="M520" s="298"/>
      <c r="N520" s="298"/>
      <c r="O520" s="298"/>
      <c r="P520" s="298"/>
      <c r="Q520" s="194"/>
      <c r="R520" s="194"/>
      <c r="S520" s="194"/>
      <c r="T520" s="194"/>
      <c r="U520" s="194"/>
      <c r="V520" s="194"/>
      <c r="W520" s="194"/>
    </row>
    <row r="521" spans="1:23" x14ac:dyDescent="0.2">
      <c r="A521" s="194" t="s">
        <v>788</v>
      </c>
      <c r="B521" s="234"/>
      <c r="E521" s="361"/>
      <c r="F521" s="289"/>
      <c r="G521" s="324" t="str">
        <f t="shared" si="8"/>
        <v/>
      </c>
      <c r="H521" s="363"/>
      <c r="I521" s="361"/>
      <c r="J521" s="379"/>
      <c r="K521" s="298"/>
      <c r="L521" s="298"/>
      <c r="M521" s="298"/>
      <c r="N521" s="298"/>
      <c r="O521" s="298"/>
      <c r="P521" s="298"/>
      <c r="Q521" s="194"/>
      <c r="R521" s="194"/>
      <c r="S521" s="194"/>
      <c r="T521" s="194"/>
      <c r="U521" s="194"/>
      <c r="V521" s="194"/>
      <c r="W521" s="194"/>
    </row>
    <row r="522" spans="1:23" x14ac:dyDescent="0.2">
      <c r="A522" s="194" t="s">
        <v>789</v>
      </c>
      <c r="E522" s="361"/>
      <c r="F522" s="289"/>
      <c r="G522" s="324" t="str">
        <f t="shared" si="8"/>
        <v/>
      </c>
      <c r="H522" s="363"/>
      <c r="I522" s="361"/>
      <c r="J522" s="379"/>
      <c r="K522" s="298"/>
      <c r="L522" s="298"/>
      <c r="M522" s="298"/>
      <c r="N522" s="298"/>
      <c r="O522" s="298"/>
      <c r="P522" s="298"/>
      <c r="Q522" s="194"/>
      <c r="R522" s="194"/>
      <c r="S522" s="194"/>
      <c r="T522" s="194"/>
      <c r="U522" s="194"/>
      <c r="V522" s="194"/>
      <c r="W522" s="194"/>
    </row>
    <row r="523" spans="1:23" x14ac:dyDescent="0.2">
      <c r="A523" s="194" t="s">
        <v>790</v>
      </c>
      <c r="E523" s="361"/>
      <c r="F523" s="289"/>
      <c r="G523" s="324" t="str">
        <f t="shared" si="8"/>
        <v/>
      </c>
      <c r="H523" s="363"/>
      <c r="I523" s="361"/>
      <c r="J523" s="379"/>
      <c r="K523" s="298"/>
      <c r="L523" s="298"/>
      <c r="M523" s="298"/>
      <c r="N523" s="298"/>
      <c r="O523" s="298"/>
      <c r="P523" s="298"/>
      <c r="Q523" s="194"/>
      <c r="R523" s="194"/>
      <c r="S523" s="194"/>
      <c r="T523" s="194"/>
      <c r="U523" s="194"/>
      <c r="V523" s="194"/>
      <c r="W523" s="194"/>
    </row>
    <row r="524" spans="1:23" x14ac:dyDescent="0.2">
      <c r="E524" s="361"/>
      <c r="F524" s="289"/>
      <c r="G524" s="324" t="str">
        <f t="shared" si="8"/>
        <v/>
      </c>
      <c r="H524" s="363"/>
      <c r="I524" s="361"/>
      <c r="J524" s="379"/>
      <c r="K524" s="298"/>
      <c r="L524" s="298"/>
      <c r="M524" s="298"/>
      <c r="N524" s="298"/>
      <c r="O524" s="298"/>
      <c r="P524" s="298"/>
      <c r="Q524" s="194"/>
      <c r="R524" s="194"/>
      <c r="S524" s="194"/>
      <c r="T524" s="194"/>
      <c r="U524" s="194"/>
      <c r="V524" s="194"/>
      <c r="W524" s="194"/>
    </row>
    <row r="525" spans="1:23" x14ac:dyDescent="0.2">
      <c r="A525" s="194" t="s">
        <v>378</v>
      </c>
      <c r="E525" s="361"/>
      <c r="F525" s="289"/>
      <c r="G525" s="324" t="str">
        <f t="shared" si="8"/>
        <v/>
      </c>
      <c r="H525" s="363"/>
      <c r="I525" s="361"/>
      <c r="J525" s="379"/>
      <c r="K525" s="298"/>
      <c r="L525" s="298"/>
      <c r="M525" s="298"/>
      <c r="N525" s="298"/>
      <c r="O525" s="298"/>
      <c r="P525" s="298"/>
      <c r="Q525" s="194"/>
      <c r="R525" s="194"/>
      <c r="S525" s="194"/>
      <c r="T525" s="194"/>
      <c r="U525" s="194"/>
      <c r="V525" s="194"/>
      <c r="W525" s="194"/>
    </row>
    <row r="526" spans="1:23" x14ac:dyDescent="0.2">
      <c r="A526" s="719"/>
      <c r="B526" s="720"/>
      <c r="C526" s="721"/>
      <c r="E526" s="361"/>
      <c r="F526" s="289"/>
      <c r="G526" s="324" t="str">
        <f t="shared" si="8"/>
        <v/>
      </c>
      <c r="H526" s="363"/>
      <c r="I526" s="361"/>
      <c r="J526" s="379"/>
      <c r="K526" s="298"/>
      <c r="L526" s="298"/>
      <c r="M526" s="298"/>
      <c r="N526" s="298"/>
      <c r="O526" s="298"/>
      <c r="P526" s="298"/>
      <c r="Q526" s="194"/>
      <c r="R526" s="194"/>
      <c r="S526" s="194"/>
      <c r="T526" s="194"/>
      <c r="U526" s="194"/>
      <c r="V526" s="194"/>
      <c r="W526" s="194"/>
    </row>
    <row r="527" spans="1:23" x14ac:dyDescent="0.2">
      <c r="A527" s="722"/>
      <c r="B527" s="723"/>
      <c r="C527" s="724"/>
      <c r="E527" s="361"/>
      <c r="F527" s="289"/>
      <c r="G527" s="324" t="str">
        <f t="shared" si="8"/>
        <v/>
      </c>
      <c r="H527" s="363"/>
      <c r="I527" s="361"/>
      <c r="J527" s="379"/>
      <c r="K527" s="298"/>
      <c r="L527" s="298"/>
      <c r="M527" s="298"/>
      <c r="N527" s="298"/>
      <c r="O527" s="298"/>
      <c r="P527" s="298"/>
      <c r="Q527" s="194"/>
      <c r="R527" s="194"/>
      <c r="S527" s="194"/>
      <c r="T527" s="194"/>
      <c r="U527" s="194"/>
      <c r="V527" s="194"/>
      <c r="W527" s="194"/>
    </row>
    <row r="528" spans="1:23" x14ac:dyDescent="0.2">
      <c r="A528" s="722"/>
      <c r="B528" s="723"/>
      <c r="C528" s="724"/>
      <c r="E528" s="361"/>
      <c r="F528" s="289"/>
      <c r="G528" s="324" t="str">
        <f t="shared" si="8"/>
        <v/>
      </c>
      <c r="H528" s="363"/>
      <c r="I528" s="361"/>
      <c r="J528" s="379"/>
      <c r="K528" s="298"/>
      <c r="L528" s="298"/>
      <c r="M528" s="298"/>
      <c r="N528" s="298"/>
      <c r="O528" s="298"/>
      <c r="P528" s="298"/>
      <c r="Q528" s="194"/>
      <c r="R528" s="194"/>
      <c r="S528" s="194"/>
      <c r="T528" s="194"/>
      <c r="U528" s="194"/>
      <c r="V528" s="194"/>
      <c r="W528" s="194"/>
    </row>
    <row r="529" spans="1:25" s="298" customFormat="1" x14ac:dyDescent="0.2">
      <c r="A529" s="722"/>
      <c r="B529" s="723"/>
      <c r="C529" s="724"/>
      <c r="D529" s="194"/>
      <c r="E529" s="361"/>
      <c r="F529" s="289"/>
      <c r="G529" s="324" t="str">
        <f t="shared" si="8"/>
        <v/>
      </c>
      <c r="H529" s="363"/>
      <c r="I529" s="361"/>
      <c r="J529" s="379"/>
      <c r="Q529" s="194"/>
      <c r="R529" s="194"/>
      <c r="S529" s="194"/>
      <c r="T529" s="194"/>
      <c r="U529" s="194"/>
      <c r="V529" s="194"/>
      <c r="W529" s="194"/>
      <c r="X529" s="194"/>
      <c r="Y529" s="194"/>
    </row>
    <row r="530" spans="1:25" x14ac:dyDescent="0.2">
      <c r="A530" s="722"/>
      <c r="B530" s="723"/>
      <c r="C530" s="724"/>
      <c r="E530" s="361"/>
      <c r="F530" s="289"/>
      <c r="G530" s="324" t="str">
        <f t="shared" si="8"/>
        <v/>
      </c>
      <c r="H530" s="363"/>
      <c r="I530" s="361"/>
      <c r="J530" s="379"/>
      <c r="K530" s="298"/>
      <c r="L530" s="298"/>
      <c r="M530" s="298"/>
      <c r="N530" s="298"/>
      <c r="O530" s="298"/>
      <c r="P530" s="298"/>
      <c r="Q530" s="194"/>
      <c r="R530" s="194"/>
      <c r="S530" s="194"/>
      <c r="T530" s="194"/>
      <c r="U530" s="194"/>
      <c r="V530" s="194"/>
      <c r="W530" s="194"/>
    </row>
    <row r="531" spans="1:25" x14ac:dyDescent="0.2">
      <c r="A531" s="725"/>
      <c r="B531" s="726"/>
      <c r="C531" s="727"/>
      <c r="E531" s="361"/>
      <c r="F531" s="289"/>
      <c r="G531" s="324" t="str">
        <f t="shared" si="8"/>
        <v/>
      </c>
      <c r="H531" s="363"/>
      <c r="I531" s="361"/>
      <c r="J531" s="379"/>
      <c r="K531" s="298"/>
      <c r="L531" s="298"/>
      <c r="M531" s="298"/>
      <c r="N531" s="298"/>
      <c r="O531" s="298"/>
      <c r="P531" s="298"/>
      <c r="Q531" s="194"/>
      <c r="R531" s="194"/>
      <c r="S531" s="194"/>
      <c r="T531" s="194"/>
      <c r="U531" s="194"/>
      <c r="V531" s="194"/>
      <c r="W531" s="194"/>
    </row>
    <row r="532" spans="1:25" x14ac:dyDescent="0.2">
      <c r="E532" s="361"/>
      <c r="F532" s="289"/>
      <c r="G532" s="324" t="str">
        <f t="shared" si="8"/>
        <v/>
      </c>
      <c r="H532" s="363"/>
      <c r="I532" s="361"/>
      <c r="J532" s="379"/>
      <c r="K532" s="298"/>
      <c r="L532" s="298"/>
      <c r="M532" s="298"/>
      <c r="N532" s="298"/>
      <c r="O532" s="298"/>
      <c r="P532" s="298"/>
      <c r="Q532" s="194"/>
      <c r="R532" s="194"/>
      <c r="S532" s="194"/>
      <c r="T532" s="194"/>
      <c r="U532" s="194"/>
      <c r="V532" s="194"/>
      <c r="W532" s="194"/>
    </row>
    <row r="533" spans="1:25" x14ac:dyDescent="0.2">
      <c r="E533" s="361"/>
      <c r="F533" s="289"/>
      <c r="G533" s="324" t="str">
        <f t="shared" si="8"/>
        <v/>
      </c>
      <c r="H533" s="363"/>
      <c r="I533" s="361"/>
      <c r="J533" s="379"/>
      <c r="K533" s="298"/>
      <c r="L533" s="298"/>
      <c r="M533" s="298"/>
      <c r="N533" s="298"/>
      <c r="O533" s="298"/>
      <c r="P533" s="298"/>
      <c r="Q533" s="194"/>
      <c r="R533" s="194"/>
      <c r="S533" s="194"/>
      <c r="T533" s="194"/>
      <c r="U533" s="194"/>
      <c r="V533" s="194"/>
      <c r="W533" s="194"/>
    </row>
    <row r="534" spans="1:25" ht="12.75" customHeight="1" x14ac:dyDescent="0.2">
      <c r="E534" s="361"/>
      <c r="F534" s="289"/>
      <c r="G534" s="324" t="str">
        <f t="shared" si="8"/>
        <v/>
      </c>
      <c r="H534" s="363"/>
      <c r="I534" s="361"/>
      <c r="J534" s="379"/>
      <c r="K534" s="298"/>
      <c r="L534" s="298"/>
      <c r="M534" s="298"/>
      <c r="N534" s="298"/>
      <c r="O534" s="298"/>
      <c r="P534" s="298"/>
      <c r="Q534" s="194"/>
      <c r="R534" s="194"/>
      <c r="S534" s="194"/>
      <c r="T534" s="194"/>
      <c r="U534" s="194"/>
      <c r="V534" s="194"/>
      <c r="W534" s="194"/>
    </row>
    <row r="535" spans="1:25" x14ac:dyDescent="0.2">
      <c r="E535" s="361"/>
      <c r="F535" s="289"/>
      <c r="G535" s="324" t="str">
        <f t="shared" si="8"/>
        <v/>
      </c>
      <c r="H535" s="363"/>
      <c r="I535" s="361"/>
      <c r="J535" s="379"/>
      <c r="K535" s="298"/>
      <c r="L535" s="298"/>
      <c r="M535" s="298"/>
      <c r="N535" s="298"/>
      <c r="O535" s="298"/>
      <c r="P535" s="298"/>
      <c r="Q535" s="194"/>
      <c r="R535" s="194"/>
      <c r="S535" s="194"/>
      <c r="T535" s="194"/>
      <c r="U535" s="194"/>
      <c r="V535" s="194"/>
      <c r="W535" s="194"/>
    </row>
    <row r="536" spans="1:25" x14ac:dyDescent="0.2">
      <c r="E536" s="361"/>
      <c r="F536" s="289"/>
      <c r="G536" s="324" t="str">
        <f t="shared" si="8"/>
        <v/>
      </c>
      <c r="H536" s="363"/>
      <c r="I536" s="361"/>
      <c r="J536" s="379"/>
      <c r="K536" s="298"/>
      <c r="L536" s="298"/>
      <c r="M536" s="298"/>
      <c r="N536" s="298"/>
      <c r="O536" s="298"/>
      <c r="P536" s="298"/>
      <c r="Q536" s="194"/>
      <c r="R536" s="194"/>
      <c r="S536" s="194"/>
      <c r="T536" s="194"/>
      <c r="U536" s="194"/>
      <c r="V536" s="194"/>
      <c r="W536" s="194"/>
    </row>
    <row r="537" spans="1:25" x14ac:dyDescent="0.2">
      <c r="E537" s="361"/>
      <c r="F537" s="289"/>
      <c r="G537" s="324" t="str">
        <f t="shared" si="8"/>
        <v/>
      </c>
      <c r="H537" s="363"/>
      <c r="I537" s="361"/>
      <c r="J537" s="379"/>
      <c r="K537" s="298"/>
      <c r="L537" s="298"/>
      <c r="M537" s="298"/>
      <c r="N537" s="298"/>
      <c r="O537" s="298"/>
      <c r="P537" s="298"/>
      <c r="Q537" s="194"/>
      <c r="R537" s="194"/>
      <c r="S537" s="194"/>
      <c r="T537" s="194"/>
      <c r="U537" s="194"/>
      <c r="V537" s="194"/>
      <c r="W537" s="194"/>
    </row>
    <row r="538" spans="1:25" x14ac:dyDescent="0.2">
      <c r="E538" s="361"/>
      <c r="F538" s="289"/>
      <c r="G538" s="324" t="str">
        <f t="shared" si="8"/>
        <v/>
      </c>
      <c r="H538" s="363"/>
      <c r="I538" s="361"/>
      <c r="J538" s="379"/>
      <c r="K538" s="298"/>
      <c r="L538" s="298"/>
      <c r="M538" s="298"/>
      <c r="N538" s="298"/>
      <c r="O538" s="298"/>
      <c r="P538" s="298"/>
      <c r="Q538" s="194"/>
      <c r="R538" s="194"/>
      <c r="S538" s="194"/>
      <c r="T538" s="194"/>
      <c r="U538" s="194"/>
      <c r="V538" s="194"/>
      <c r="W538" s="194"/>
    </row>
    <row r="539" spans="1:25" x14ac:dyDescent="0.2">
      <c r="E539" s="361"/>
      <c r="F539" s="289"/>
      <c r="G539" s="324" t="str">
        <f t="shared" si="8"/>
        <v/>
      </c>
      <c r="H539" s="363"/>
      <c r="I539" s="361"/>
      <c r="J539" s="379"/>
      <c r="K539" s="298"/>
      <c r="L539" s="298"/>
      <c r="M539" s="298"/>
      <c r="N539" s="298"/>
      <c r="O539" s="298"/>
      <c r="P539" s="298"/>
      <c r="Q539" s="194"/>
      <c r="R539" s="194"/>
      <c r="S539" s="194"/>
      <c r="T539" s="194"/>
      <c r="U539" s="194"/>
      <c r="V539" s="194"/>
      <c r="W539" s="194"/>
    </row>
    <row r="540" spans="1:25" x14ac:dyDescent="0.2">
      <c r="E540" s="361"/>
      <c r="F540" s="289"/>
      <c r="G540" s="324" t="str">
        <f t="shared" si="8"/>
        <v/>
      </c>
      <c r="H540" s="363"/>
      <c r="I540" s="361"/>
      <c r="J540" s="379"/>
      <c r="K540" s="298"/>
      <c r="L540" s="298"/>
      <c r="M540" s="298"/>
      <c r="N540" s="298"/>
      <c r="O540" s="298"/>
      <c r="P540" s="298"/>
      <c r="Q540" s="194"/>
      <c r="R540" s="194"/>
      <c r="S540" s="194"/>
      <c r="T540" s="194"/>
      <c r="U540" s="194"/>
      <c r="V540" s="194"/>
      <c r="W540" s="194"/>
    </row>
    <row r="541" spans="1:25" x14ac:dyDescent="0.2">
      <c r="E541" s="361"/>
      <c r="F541" s="289"/>
      <c r="G541" s="324" t="str">
        <f t="shared" si="8"/>
        <v/>
      </c>
      <c r="H541" s="363"/>
      <c r="I541" s="361"/>
      <c r="J541" s="379"/>
      <c r="K541" s="298"/>
      <c r="L541" s="298"/>
      <c r="M541" s="298"/>
      <c r="N541" s="298"/>
      <c r="O541" s="298"/>
      <c r="P541" s="298"/>
      <c r="Q541" s="194"/>
      <c r="R541" s="194"/>
      <c r="S541" s="194"/>
      <c r="T541" s="194"/>
      <c r="U541" s="194"/>
      <c r="V541" s="194"/>
      <c r="W541" s="194"/>
    </row>
    <row r="542" spans="1:25" x14ac:dyDescent="0.2">
      <c r="E542" s="361"/>
      <c r="F542" s="289"/>
      <c r="G542" s="324" t="str">
        <f t="shared" si="8"/>
        <v/>
      </c>
      <c r="H542" s="363"/>
      <c r="I542" s="361"/>
      <c r="J542" s="379"/>
      <c r="K542" s="298"/>
      <c r="L542" s="298"/>
      <c r="M542" s="298"/>
      <c r="N542" s="298"/>
      <c r="O542" s="298"/>
      <c r="P542" s="298"/>
      <c r="Q542" s="194"/>
      <c r="R542" s="194"/>
      <c r="S542" s="194"/>
      <c r="T542" s="194"/>
      <c r="U542" s="194"/>
      <c r="V542" s="194"/>
      <c r="W542" s="194"/>
    </row>
    <row r="543" spans="1:25" x14ac:dyDescent="0.2">
      <c r="E543" s="361"/>
      <c r="F543" s="289"/>
      <c r="G543" s="324" t="str">
        <f t="shared" si="8"/>
        <v/>
      </c>
      <c r="H543" s="363"/>
      <c r="I543" s="361"/>
      <c r="J543" s="379"/>
      <c r="K543" s="298"/>
      <c r="L543" s="298"/>
      <c r="M543" s="298"/>
      <c r="N543" s="298"/>
      <c r="O543" s="298"/>
      <c r="P543" s="298"/>
      <c r="Q543" s="194"/>
      <c r="R543" s="194"/>
      <c r="S543" s="194"/>
      <c r="T543" s="194"/>
      <c r="U543" s="194"/>
      <c r="V543" s="194"/>
      <c r="W543" s="194"/>
    </row>
    <row r="544" spans="1:25" x14ac:dyDescent="0.2">
      <c r="E544" s="361"/>
      <c r="F544" s="289"/>
      <c r="G544" s="324" t="str">
        <f t="shared" si="8"/>
        <v/>
      </c>
      <c r="H544" s="363"/>
      <c r="I544" s="361"/>
      <c r="J544" s="379"/>
      <c r="K544" s="298"/>
      <c r="L544" s="298"/>
      <c r="M544" s="298"/>
      <c r="N544" s="298"/>
      <c r="O544" s="298"/>
      <c r="P544" s="298"/>
      <c r="Q544" s="194"/>
      <c r="R544" s="194"/>
      <c r="S544" s="194"/>
      <c r="T544" s="194"/>
      <c r="U544" s="194"/>
      <c r="V544" s="194"/>
      <c r="W544" s="194"/>
    </row>
    <row r="545" spans="5:23" x14ac:dyDescent="0.2">
      <c r="E545" s="361"/>
      <c r="F545" s="289"/>
      <c r="G545" s="324" t="str">
        <f t="shared" si="8"/>
        <v/>
      </c>
      <c r="H545" s="363"/>
      <c r="I545" s="361"/>
      <c r="J545" s="379"/>
      <c r="K545" s="298"/>
      <c r="L545" s="298"/>
      <c r="M545" s="298"/>
      <c r="N545" s="298"/>
      <c r="O545" s="298"/>
      <c r="P545" s="298"/>
      <c r="Q545" s="194"/>
      <c r="R545" s="194"/>
      <c r="S545" s="194"/>
      <c r="T545" s="194"/>
      <c r="U545" s="194"/>
      <c r="V545" s="194"/>
      <c r="W545" s="194"/>
    </row>
    <row r="546" spans="5:23" x14ac:dyDescent="0.2">
      <c r="E546" s="361"/>
      <c r="F546" s="289"/>
      <c r="G546" s="324" t="str">
        <f t="shared" si="8"/>
        <v/>
      </c>
      <c r="H546" s="363"/>
      <c r="I546" s="361"/>
      <c r="J546" s="379"/>
      <c r="K546" s="298"/>
      <c r="L546" s="298"/>
      <c r="M546" s="298"/>
      <c r="N546" s="298"/>
      <c r="O546" s="298"/>
      <c r="P546" s="298"/>
      <c r="Q546" s="194"/>
      <c r="R546" s="194"/>
      <c r="S546" s="194"/>
      <c r="T546" s="194"/>
      <c r="U546" s="194"/>
      <c r="V546" s="194"/>
      <c r="W546" s="194"/>
    </row>
    <row r="547" spans="5:23" x14ac:dyDescent="0.2">
      <c r="E547" s="361"/>
      <c r="F547" s="289"/>
      <c r="G547" s="324" t="str">
        <f t="shared" si="8"/>
        <v/>
      </c>
      <c r="H547" s="363"/>
      <c r="I547" s="361"/>
      <c r="J547" s="379"/>
      <c r="K547" s="298"/>
      <c r="L547" s="298"/>
      <c r="M547" s="298"/>
      <c r="N547" s="298"/>
      <c r="O547" s="298"/>
      <c r="P547" s="298"/>
      <c r="Q547" s="194"/>
      <c r="R547" s="194"/>
      <c r="S547" s="194"/>
      <c r="T547" s="194"/>
      <c r="U547" s="194"/>
      <c r="V547" s="194"/>
      <c r="W547" s="194"/>
    </row>
    <row r="548" spans="5:23" x14ac:dyDescent="0.2">
      <c r="E548" s="361"/>
      <c r="F548" s="289"/>
      <c r="G548" s="360" t="str">
        <f t="shared" si="8"/>
        <v/>
      </c>
      <c r="H548" s="363"/>
      <c r="I548" s="361"/>
      <c r="J548" s="379"/>
      <c r="K548" s="298"/>
      <c r="L548" s="298"/>
      <c r="M548" s="298"/>
      <c r="N548" s="298"/>
      <c r="O548" s="298"/>
      <c r="P548" s="298"/>
      <c r="Q548" s="194"/>
      <c r="R548" s="194"/>
      <c r="S548" s="194"/>
      <c r="T548" s="194"/>
      <c r="U548" s="194"/>
      <c r="V548" s="194"/>
      <c r="W548" s="194"/>
    </row>
    <row r="549" spans="5:23" x14ac:dyDescent="0.2">
      <c r="E549" s="361"/>
      <c r="F549" s="289"/>
      <c r="G549" s="324" t="str">
        <f t="shared" si="8"/>
        <v/>
      </c>
      <c r="H549" s="363"/>
      <c r="I549" s="361"/>
      <c r="J549" s="379"/>
      <c r="K549" s="298"/>
      <c r="L549" s="298"/>
      <c r="M549" s="298"/>
      <c r="N549" s="298"/>
      <c r="O549" s="298"/>
      <c r="P549" s="298"/>
      <c r="Q549" s="194"/>
      <c r="R549" s="194"/>
      <c r="S549" s="194"/>
      <c r="T549" s="194"/>
      <c r="U549" s="194"/>
      <c r="V549" s="194"/>
      <c r="W549" s="194"/>
    </row>
    <row r="550" spans="5:23" x14ac:dyDescent="0.2">
      <c r="E550" s="361"/>
      <c r="F550" s="289"/>
      <c r="G550" s="324" t="str">
        <f t="shared" si="8"/>
        <v/>
      </c>
      <c r="H550" s="363"/>
      <c r="I550" s="361"/>
      <c r="J550" s="379"/>
      <c r="K550" s="298"/>
      <c r="L550" s="298"/>
      <c r="M550" s="298"/>
      <c r="N550" s="298"/>
      <c r="O550" s="298"/>
      <c r="P550" s="298"/>
      <c r="Q550" s="194"/>
      <c r="R550" s="194"/>
      <c r="S550" s="194"/>
      <c r="T550" s="194"/>
      <c r="U550" s="194"/>
      <c r="V550" s="194"/>
      <c r="W550" s="194"/>
    </row>
    <row r="551" spans="5:23" x14ac:dyDescent="0.2">
      <c r="E551" s="361"/>
      <c r="F551" s="289"/>
      <c r="G551" s="324" t="str">
        <f t="shared" si="8"/>
        <v/>
      </c>
      <c r="H551" s="363"/>
      <c r="I551" s="361"/>
      <c r="J551" s="379"/>
      <c r="K551" s="298"/>
      <c r="L551" s="298"/>
      <c r="M551" s="298"/>
      <c r="N551" s="298"/>
      <c r="O551" s="298"/>
      <c r="P551" s="298"/>
      <c r="Q551" s="194"/>
      <c r="R551" s="194"/>
      <c r="S551" s="194"/>
      <c r="T551" s="194"/>
      <c r="U551" s="194"/>
      <c r="V551" s="194"/>
      <c r="W551" s="194"/>
    </row>
    <row r="552" spans="5:23" x14ac:dyDescent="0.2">
      <c r="E552" s="361"/>
      <c r="F552" s="289"/>
      <c r="G552" s="324" t="str">
        <f t="shared" si="8"/>
        <v/>
      </c>
      <c r="H552" s="363"/>
      <c r="I552" s="361"/>
      <c r="J552" s="379"/>
      <c r="K552" s="298"/>
      <c r="L552" s="298"/>
      <c r="M552" s="298"/>
      <c r="N552" s="298"/>
      <c r="O552" s="298"/>
      <c r="P552" s="298"/>
      <c r="Q552" s="194"/>
      <c r="R552" s="194"/>
      <c r="S552" s="194"/>
      <c r="T552" s="194"/>
      <c r="U552" s="194"/>
      <c r="V552" s="194"/>
      <c r="W552" s="194"/>
    </row>
    <row r="553" spans="5:23" x14ac:dyDescent="0.2">
      <c r="E553" s="361"/>
      <c r="F553" s="289"/>
      <c r="G553" s="324" t="str">
        <f t="shared" si="8"/>
        <v/>
      </c>
      <c r="H553" s="363"/>
      <c r="I553" s="361"/>
      <c r="J553" s="379"/>
      <c r="K553" s="298"/>
      <c r="L553" s="298"/>
      <c r="M553" s="298"/>
      <c r="N553" s="298"/>
      <c r="O553" s="298"/>
      <c r="P553" s="298"/>
      <c r="Q553" s="194"/>
      <c r="R553" s="194"/>
      <c r="S553" s="194"/>
      <c r="T553" s="194"/>
      <c r="U553" s="194"/>
      <c r="V553" s="194"/>
      <c r="W553" s="194"/>
    </row>
    <row r="554" spans="5:23" x14ac:dyDescent="0.2">
      <c r="E554" s="361"/>
      <c r="F554" s="289"/>
      <c r="G554" s="324" t="str">
        <f t="shared" si="8"/>
        <v/>
      </c>
      <c r="H554" s="363"/>
      <c r="I554" s="361"/>
      <c r="J554" s="379"/>
      <c r="K554" s="298"/>
      <c r="L554" s="298"/>
      <c r="M554" s="298"/>
      <c r="N554" s="298"/>
      <c r="O554" s="298"/>
      <c r="P554" s="298"/>
      <c r="Q554" s="194"/>
      <c r="R554" s="194"/>
      <c r="S554" s="194"/>
      <c r="T554" s="194"/>
      <c r="U554" s="194"/>
      <c r="V554" s="194"/>
      <c r="W554" s="194"/>
    </row>
    <row r="555" spans="5:23" x14ac:dyDescent="0.2">
      <c r="E555" s="361"/>
      <c r="F555" s="289"/>
      <c r="G555" s="324" t="str">
        <f t="shared" si="8"/>
        <v/>
      </c>
      <c r="H555" s="363"/>
      <c r="I555" s="361"/>
      <c r="J555" s="379"/>
      <c r="K555" s="298"/>
      <c r="L555" s="298"/>
      <c r="M555" s="298"/>
      <c r="N555" s="298"/>
      <c r="O555" s="298"/>
      <c r="P555" s="298"/>
      <c r="Q555" s="194"/>
      <c r="R555" s="194"/>
      <c r="S555" s="194"/>
      <c r="T555" s="194"/>
      <c r="U555" s="194"/>
      <c r="V555" s="194"/>
      <c r="W555" s="194"/>
    </row>
    <row r="556" spans="5:23" x14ac:dyDescent="0.2">
      <c r="E556" s="361"/>
      <c r="F556" s="289"/>
      <c r="G556" s="324" t="str">
        <f t="shared" si="8"/>
        <v/>
      </c>
      <c r="H556" s="363"/>
      <c r="I556" s="361"/>
      <c r="J556" s="379"/>
      <c r="K556" s="298"/>
      <c r="L556" s="298"/>
      <c r="M556" s="298"/>
      <c r="N556" s="298"/>
      <c r="O556" s="298"/>
      <c r="P556" s="298"/>
      <c r="Q556" s="194"/>
      <c r="R556" s="194"/>
      <c r="S556" s="194"/>
      <c r="T556" s="194"/>
      <c r="U556" s="194"/>
      <c r="V556" s="194"/>
      <c r="W556" s="194"/>
    </row>
    <row r="557" spans="5:23" x14ac:dyDescent="0.2">
      <c r="E557" s="372" t="s">
        <v>269</v>
      </c>
      <c r="F557" s="289"/>
      <c r="G557" s="324" t="str">
        <f t="shared" si="8"/>
        <v/>
      </c>
      <c r="H557" s="363"/>
      <c r="I557" s="361"/>
      <c r="J557" s="379"/>
      <c r="K557" s="298"/>
      <c r="L557" s="298"/>
      <c r="M557" s="298"/>
      <c r="N557" s="298"/>
      <c r="O557" s="298"/>
      <c r="P557" s="298"/>
      <c r="Q557" s="194"/>
      <c r="R557" s="194"/>
      <c r="S557" s="194"/>
      <c r="T557" s="194"/>
      <c r="U557" s="194"/>
      <c r="V557" s="194"/>
      <c r="W557" s="194"/>
    </row>
    <row r="558" spans="5:23" x14ac:dyDescent="0.2">
      <c r="E558" s="194" t="s">
        <v>764</v>
      </c>
      <c r="J558" s="298"/>
      <c r="K558" s="298"/>
      <c r="L558" s="298"/>
      <c r="M558" s="298"/>
      <c r="N558" s="298"/>
      <c r="O558" s="298"/>
      <c r="P558" s="298"/>
      <c r="Q558" s="194"/>
      <c r="R558" s="194"/>
      <c r="S558" s="194"/>
      <c r="T558" s="194"/>
      <c r="U558" s="194"/>
      <c r="V558" s="194"/>
      <c r="W558" s="194"/>
    </row>
  </sheetData>
  <sheetProtection sheet="1" objects="1" scenarios="1" selectLockedCells="1"/>
  <mergeCells count="96">
    <mergeCell ref="E68:J68"/>
    <mergeCell ref="A68:C68"/>
    <mergeCell ref="A130:C130"/>
    <mergeCell ref="E130:J130"/>
    <mergeCell ref="J69:J70"/>
    <mergeCell ref="A92:C97"/>
    <mergeCell ref="I69:I70"/>
    <mergeCell ref="E69:E70"/>
    <mergeCell ref="F69:F70"/>
    <mergeCell ref="G69:G70"/>
    <mergeCell ref="A254:C254"/>
    <mergeCell ref="E254:J254"/>
    <mergeCell ref="A154:C159"/>
    <mergeCell ref="E255:E256"/>
    <mergeCell ref="J255:J256"/>
    <mergeCell ref="A216:C221"/>
    <mergeCell ref="E192:J192"/>
    <mergeCell ref="E193:E194"/>
    <mergeCell ref="F193:F194"/>
    <mergeCell ref="G193:G194"/>
    <mergeCell ref="J131:J132"/>
    <mergeCell ref="A192:C192"/>
    <mergeCell ref="H193:H194"/>
    <mergeCell ref="I193:I194"/>
    <mergeCell ref="J193:J194"/>
    <mergeCell ref="E131:E132"/>
    <mergeCell ref="F131:F132"/>
    <mergeCell ref="G131:G132"/>
    <mergeCell ref="H131:H132"/>
    <mergeCell ref="I131:I132"/>
    <mergeCell ref="F255:F256"/>
    <mergeCell ref="G255:G256"/>
    <mergeCell ref="A378:C378"/>
    <mergeCell ref="E378:J378"/>
    <mergeCell ref="E379:E380"/>
    <mergeCell ref="A340:C345"/>
    <mergeCell ref="F379:F380"/>
    <mergeCell ref="G379:G380"/>
    <mergeCell ref="H379:H380"/>
    <mergeCell ref="I379:I380"/>
    <mergeCell ref="H255:H256"/>
    <mergeCell ref="I255:I256"/>
    <mergeCell ref="J317:J318"/>
    <mergeCell ref="E317:E318"/>
    <mergeCell ref="F317:F318"/>
    <mergeCell ref="G317:G318"/>
    <mergeCell ref="J441:J442"/>
    <mergeCell ref="J379:J380"/>
    <mergeCell ref="A440:C440"/>
    <mergeCell ref="E440:J440"/>
    <mergeCell ref="A278:C283"/>
    <mergeCell ref="A402:C407"/>
    <mergeCell ref="H317:H318"/>
    <mergeCell ref="I317:I318"/>
    <mergeCell ref="A316:C316"/>
    <mergeCell ref="E316:J316"/>
    <mergeCell ref="A464:C469"/>
    <mergeCell ref="A526:C531"/>
    <mergeCell ref="H69:H70"/>
    <mergeCell ref="A502:C502"/>
    <mergeCell ref="E502:J502"/>
    <mergeCell ref="E503:E504"/>
    <mergeCell ref="F503:F504"/>
    <mergeCell ref="G503:G504"/>
    <mergeCell ref="H503:H504"/>
    <mergeCell ref="I503:I504"/>
    <mergeCell ref="J503:J504"/>
    <mergeCell ref="E441:E442"/>
    <mergeCell ref="F441:F442"/>
    <mergeCell ref="G441:G442"/>
    <mergeCell ref="H441:H442"/>
    <mergeCell ref="I441:I442"/>
    <mergeCell ref="C16:D16"/>
    <mergeCell ref="C18:D18"/>
    <mergeCell ref="C19:D19"/>
    <mergeCell ref="B32:C32"/>
    <mergeCell ref="D32:E32"/>
    <mergeCell ref="C21:D21"/>
    <mergeCell ref="F32:G32"/>
    <mergeCell ref="G26:J26"/>
    <mergeCell ref="A30:A31"/>
    <mergeCell ref="B30:C31"/>
    <mergeCell ref="D30:E31"/>
    <mergeCell ref="F30:I30"/>
    <mergeCell ref="F31:G31"/>
    <mergeCell ref="C26:F26"/>
    <mergeCell ref="I32:I33"/>
    <mergeCell ref="B33:C33"/>
    <mergeCell ref="D33:E33"/>
    <mergeCell ref="F33:G33"/>
    <mergeCell ref="A9:J11"/>
    <mergeCell ref="H3:I4"/>
    <mergeCell ref="C6:E6"/>
    <mergeCell ref="C3:E3"/>
    <mergeCell ref="C4:E4"/>
    <mergeCell ref="C5:E5"/>
  </mergeCells>
  <conditionalFormatting sqref="G505:G557 G443:G495 G381:G433 G319:G371 G257:G309 G195:G247 G133:G185 G71:G123">
    <cfRule type="containsBlanks" priority="1" stopIfTrue="1">
      <formula>LEN(TRIM(G71))=0</formula>
    </cfRule>
    <cfRule type="cellIs" dxfId="27" priority="2" stopIfTrue="1" operator="lessThan">
      <formula>$H$6</formula>
    </cfRule>
    <cfRule type="cellIs" dxfId="26" priority="3" stopIfTrue="1" operator="greaterThan">
      <formula>$I$6</formula>
    </cfRule>
  </conditionalFormatting>
  <dataValidations count="2">
    <dataValidation type="list" allowBlank="1" showInputMessage="1" showErrorMessage="1" sqref="B32:E33 D22 H133:I185 H195:I247 H257:I309 H505:I557 H319:I371 H443:I495 H381:I433 H71:I123">
      <formula1>YesOrNo</formula1>
    </dataValidation>
    <dataValidation type="list" allowBlank="1" showInputMessage="1" showErrorMessage="1" sqref="H32:I33">
      <formula1>PassOrFail</formula1>
    </dataValidation>
  </dataValidations>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rowBreaks count="8" manualBreakCount="8">
    <brk id="62" max="9" man="1"/>
    <brk id="124" max="9" man="1"/>
    <brk id="186" max="9" man="1"/>
    <brk id="248" max="9" man="1"/>
    <brk id="310" max="9" man="1"/>
    <brk id="372" max="9" man="1"/>
    <brk id="434" max="9" man="1"/>
    <brk id="496" max="9"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view="pageBreakPreview" zoomScale="80" zoomScaleNormal="80" zoomScaleSheetLayoutView="80" workbookViewId="0">
      <pane ySplit="25" topLeftCell="A26" activePane="bottomLeft" state="frozen"/>
      <selection activeCell="N47" sqref="N47:N52"/>
      <selection pane="bottomLeft" activeCell="N47" sqref="N47:N52"/>
    </sheetView>
  </sheetViews>
  <sheetFormatPr defaultRowHeight="12.75" x14ac:dyDescent="0.2"/>
  <cols>
    <col min="1" max="4" width="9" style="194" customWidth="1"/>
    <col min="5" max="5" width="9.7109375" style="194" customWidth="1"/>
    <col min="6" max="6" width="9" style="194" customWidth="1"/>
    <col min="7" max="7" width="9.7109375" style="194" customWidth="1"/>
    <col min="8" max="12" width="9" style="194" customWidth="1"/>
    <col min="13" max="13" width="9.7109375" style="194" customWidth="1"/>
    <col min="14" max="15" width="9" style="194" customWidth="1"/>
    <col min="16" max="16" width="9.140625" style="194"/>
    <col min="17" max="23" width="9.140625" style="298"/>
    <col min="24" max="16384" width="9.140625" style="194"/>
  </cols>
  <sheetData>
    <row r="1" spans="1:15" x14ac:dyDescent="0.2">
      <c r="A1" s="233" t="s">
        <v>914</v>
      </c>
    </row>
    <row r="3" spans="1:15" ht="12.75" customHeight="1" x14ac:dyDescent="0.2">
      <c r="A3" s="234" t="s">
        <v>241</v>
      </c>
      <c r="B3" s="234"/>
      <c r="C3" s="713"/>
      <c r="D3" s="713"/>
      <c r="E3" s="713"/>
      <c r="K3" s="701" t="s">
        <v>665</v>
      </c>
      <c r="L3" s="702"/>
      <c r="M3" s="701" t="s">
        <v>666</v>
      </c>
      <c r="N3" s="702"/>
    </row>
    <row r="4" spans="1:15" ht="12.75" customHeight="1" x14ac:dyDescent="0.2">
      <c r="A4" s="234" t="s">
        <v>647</v>
      </c>
      <c r="B4" s="234"/>
      <c r="C4" s="714"/>
      <c r="D4" s="714"/>
      <c r="E4" s="714"/>
      <c r="H4" s="234"/>
      <c r="J4" s="234"/>
      <c r="K4" s="584" t="s">
        <v>691</v>
      </c>
      <c r="L4" s="584" t="s">
        <v>692</v>
      </c>
      <c r="M4" s="584" t="s">
        <v>691</v>
      </c>
      <c r="N4" s="584" t="s">
        <v>692</v>
      </c>
    </row>
    <row r="5" spans="1:15" ht="15.75" customHeight="1" x14ac:dyDescent="0.2">
      <c r="A5" s="234" t="s">
        <v>247</v>
      </c>
      <c r="B5" s="234"/>
      <c r="C5" s="714"/>
      <c r="D5" s="714"/>
      <c r="E5" s="714"/>
      <c r="H5" s="244"/>
      <c r="J5" s="371"/>
      <c r="K5" s="585"/>
      <c r="L5" s="585"/>
      <c r="M5" s="585"/>
      <c r="N5" s="585"/>
    </row>
    <row r="6" spans="1:15" x14ac:dyDescent="0.2">
      <c r="A6" s="234" t="s">
        <v>250</v>
      </c>
      <c r="B6" s="234"/>
      <c r="C6" s="714"/>
      <c r="D6" s="714"/>
      <c r="E6" s="714"/>
      <c r="J6" s="295" t="s">
        <v>655</v>
      </c>
      <c r="K6" s="329"/>
      <c r="L6" s="364"/>
      <c r="M6" s="329"/>
      <c r="N6" s="364"/>
      <c r="O6" s="194" t="s">
        <v>658</v>
      </c>
    </row>
    <row r="7" spans="1:15" x14ac:dyDescent="0.2">
      <c r="J7" s="262" t="s">
        <v>656</v>
      </c>
      <c r="K7" s="329"/>
      <c r="L7" s="364"/>
      <c r="M7" s="329"/>
      <c r="N7" s="364"/>
      <c r="O7" s="194" t="s">
        <v>657</v>
      </c>
    </row>
    <row r="8" spans="1:15" ht="12.75" customHeight="1" x14ac:dyDescent="0.2">
      <c r="A8" s="195" t="s">
        <v>312</v>
      </c>
      <c r="B8" s="767" t="s">
        <v>923</v>
      </c>
      <c r="C8" s="767"/>
      <c r="D8" s="586" t="s">
        <v>316</v>
      </c>
      <c r="E8" s="798" t="s">
        <v>928</v>
      </c>
      <c r="F8" s="715" t="s">
        <v>509</v>
      </c>
      <c r="G8" s="716"/>
      <c r="J8" s="328" t="s">
        <v>245</v>
      </c>
      <c r="K8" s="329"/>
      <c r="L8" s="329"/>
      <c r="M8" s="329"/>
      <c r="N8" s="329"/>
      <c r="O8" s="238" t="s">
        <v>246</v>
      </c>
    </row>
    <row r="9" spans="1:15" ht="12.75" customHeight="1" x14ac:dyDescent="0.2">
      <c r="A9" s="196" t="s">
        <v>314</v>
      </c>
      <c r="B9" s="767"/>
      <c r="C9" s="767"/>
      <c r="D9" s="756"/>
      <c r="E9" s="799"/>
      <c r="F9" s="717"/>
      <c r="G9" s="718"/>
      <c r="J9" s="328" t="s">
        <v>248</v>
      </c>
      <c r="K9" s="329"/>
      <c r="L9" s="329"/>
      <c r="M9" s="329"/>
      <c r="N9" s="329"/>
      <c r="O9" s="234" t="s">
        <v>249</v>
      </c>
    </row>
    <row r="10" spans="1:15" ht="12.75" customHeight="1" x14ac:dyDescent="0.2">
      <c r="A10" s="196" t="s">
        <v>315</v>
      </c>
      <c r="B10" s="415" t="s">
        <v>263</v>
      </c>
      <c r="C10" s="415" t="s">
        <v>264</v>
      </c>
      <c r="D10" s="585"/>
      <c r="E10" s="414" t="s">
        <v>274</v>
      </c>
      <c r="F10" s="196" t="s">
        <v>330</v>
      </c>
      <c r="G10" s="196" t="s">
        <v>273</v>
      </c>
      <c r="J10" s="328" t="s">
        <v>689</v>
      </c>
      <c r="K10" s="260"/>
      <c r="L10" s="260"/>
      <c r="M10" s="260"/>
      <c r="N10" s="260"/>
      <c r="O10" s="234" t="s">
        <v>663</v>
      </c>
    </row>
    <row r="11" spans="1:15" x14ac:dyDescent="0.2">
      <c r="A11" s="787"/>
      <c r="B11" s="821"/>
      <c r="C11" s="821"/>
      <c r="D11" s="413">
        <v>1</v>
      </c>
      <c r="E11" s="423"/>
      <c r="F11" s="256"/>
      <c r="G11" s="256"/>
      <c r="H11" s="298"/>
      <c r="J11" s="328" t="s">
        <v>690</v>
      </c>
      <c r="K11" s="261"/>
      <c r="L11" s="261"/>
      <c r="M11" s="261"/>
      <c r="N11" s="261"/>
      <c r="O11" s="239" t="s">
        <v>255</v>
      </c>
    </row>
    <row r="12" spans="1:15" ht="12.75" customHeight="1" x14ac:dyDescent="0.2">
      <c r="A12" s="787"/>
      <c r="B12" s="821"/>
      <c r="C12" s="821"/>
      <c r="D12" s="413" t="s">
        <v>718</v>
      </c>
      <c r="E12" s="423"/>
      <c r="F12" s="256"/>
      <c r="G12" s="256"/>
      <c r="H12" s="298"/>
      <c r="J12" s="295" t="s">
        <v>701</v>
      </c>
      <c r="K12" s="294" t="str">
        <f>IF(K18="","",AVERAGE(K13:K18))</f>
        <v/>
      </c>
      <c r="L12" s="349"/>
      <c r="M12" s="294" t="str">
        <f>IF(M18="","",AVERAGE(M13:M18))</f>
        <v/>
      </c>
    </row>
    <row r="13" spans="1:15" x14ac:dyDescent="0.2">
      <c r="A13" s="194" t="s">
        <v>719</v>
      </c>
      <c r="H13" s="298"/>
      <c r="J13" s="295">
        <v>1</v>
      </c>
      <c r="K13" s="263"/>
      <c r="L13" s="295">
        <v>1</v>
      </c>
      <c r="M13" s="263"/>
    </row>
    <row r="14" spans="1:15" x14ac:dyDescent="0.2">
      <c r="H14" s="298"/>
      <c r="J14" s="295">
        <v>2</v>
      </c>
      <c r="K14" s="293"/>
      <c r="L14" s="295">
        <v>2</v>
      </c>
      <c r="M14" s="293"/>
    </row>
    <row r="15" spans="1:15" x14ac:dyDescent="0.2">
      <c r="A15" s="194" t="s">
        <v>671</v>
      </c>
      <c r="B15" s="327"/>
      <c r="C15" s="327"/>
      <c r="D15" s="327"/>
      <c r="E15" s="327"/>
      <c r="F15" s="327"/>
      <c r="G15" s="327"/>
      <c r="H15" s="298"/>
      <c r="J15" s="295">
        <v>3</v>
      </c>
      <c r="K15" s="293"/>
      <c r="L15" s="295">
        <v>3</v>
      </c>
      <c r="M15" s="293"/>
    </row>
    <row r="16" spans="1:15" x14ac:dyDescent="0.2">
      <c r="A16" s="801"/>
      <c r="B16" s="802"/>
      <c r="C16" s="802"/>
      <c r="D16" s="802"/>
      <c r="E16" s="802"/>
      <c r="F16" s="802"/>
      <c r="G16" s="803"/>
      <c r="J16" s="295">
        <v>4</v>
      </c>
      <c r="K16" s="293"/>
      <c r="L16" s="295">
        <v>4</v>
      </c>
      <c r="M16" s="293"/>
    </row>
    <row r="17" spans="1:32" x14ac:dyDescent="0.2">
      <c r="A17" s="804"/>
      <c r="B17" s="805"/>
      <c r="C17" s="805"/>
      <c r="D17" s="805"/>
      <c r="E17" s="805"/>
      <c r="F17" s="805"/>
      <c r="G17" s="806"/>
      <c r="J17" s="295">
        <v>5</v>
      </c>
      <c r="K17" s="263"/>
      <c r="L17" s="295">
        <v>5</v>
      </c>
      <c r="M17" s="263"/>
      <c r="W17" s="194"/>
    </row>
    <row r="18" spans="1:32" x14ac:dyDescent="0.2">
      <c r="A18" s="804"/>
      <c r="B18" s="805"/>
      <c r="C18" s="805"/>
      <c r="D18" s="805"/>
      <c r="E18" s="805"/>
      <c r="F18" s="805"/>
      <c r="G18" s="806"/>
      <c r="J18" s="295">
        <v>6</v>
      </c>
      <c r="K18" s="263"/>
      <c r="L18" s="295">
        <v>6</v>
      </c>
      <c r="M18" s="263"/>
      <c r="W18" s="194"/>
    </row>
    <row r="19" spans="1:32" x14ac:dyDescent="0.2">
      <c r="A19" s="807"/>
      <c r="B19" s="808"/>
      <c r="C19" s="808"/>
      <c r="D19" s="808"/>
      <c r="E19" s="808"/>
      <c r="F19" s="808"/>
      <c r="G19" s="809"/>
      <c r="S19" s="194"/>
      <c r="T19" s="194"/>
      <c r="U19" s="194"/>
      <c r="V19" s="194"/>
      <c r="W19" s="194"/>
    </row>
    <row r="21" spans="1:32" ht="13.5" thickBot="1" x14ac:dyDescent="0.25">
      <c r="A21" s="258" t="s">
        <v>705</v>
      </c>
    </row>
    <row r="22" spans="1:32" x14ac:dyDescent="0.2">
      <c r="A22" s="586" t="s">
        <v>622</v>
      </c>
      <c r="B22" s="468" t="s">
        <v>926</v>
      </c>
      <c r="C22" s="470"/>
      <c r="D22" s="468" t="s">
        <v>686</v>
      </c>
      <c r="E22" s="810"/>
      <c r="F22" s="705" t="s">
        <v>623</v>
      </c>
      <c r="G22" s="706"/>
      <c r="H22" s="706"/>
      <c r="I22" s="707"/>
      <c r="J22" s="282"/>
    </row>
    <row r="23" spans="1:32" x14ac:dyDescent="0.2">
      <c r="A23" s="585"/>
      <c r="B23" s="471"/>
      <c r="C23" s="473"/>
      <c r="D23" s="471"/>
      <c r="E23" s="811"/>
      <c r="F23" s="709" t="s">
        <v>266</v>
      </c>
      <c r="G23" s="702"/>
      <c r="H23" s="204" t="s">
        <v>316</v>
      </c>
      <c r="I23" s="218" t="s">
        <v>317</v>
      </c>
    </row>
    <row r="24" spans="1:32" ht="12.75" customHeight="1" x14ac:dyDescent="0.2">
      <c r="A24" s="203">
        <v>1</v>
      </c>
      <c r="B24" s="800"/>
      <c r="C24" s="800"/>
      <c r="D24" s="800"/>
      <c r="E24" s="800"/>
      <c r="F24" s="710"/>
      <c r="G24" s="700"/>
      <c r="H24" s="222"/>
      <c r="I24" s="757"/>
    </row>
    <row r="25" spans="1:32" ht="13.5" thickBot="1" x14ac:dyDescent="0.25">
      <c r="A25" s="203">
        <v>2</v>
      </c>
      <c r="B25" s="800"/>
      <c r="C25" s="800"/>
      <c r="D25" s="800"/>
      <c r="E25" s="800"/>
      <c r="F25" s="711"/>
      <c r="G25" s="712"/>
      <c r="H25" s="223"/>
      <c r="I25" s="758"/>
    </row>
    <row r="26" spans="1:32" x14ac:dyDescent="0.2">
      <c r="Z26" s="298"/>
      <c r="AA26" s="298"/>
      <c r="AB26" s="298"/>
      <c r="AC26" s="298"/>
      <c r="AD26" s="298"/>
      <c r="AE26" s="298"/>
    </row>
    <row r="27" spans="1:32" x14ac:dyDescent="0.2">
      <c r="A27" s="194" t="s">
        <v>793</v>
      </c>
      <c r="L27" s="298"/>
      <c r="M27" s="298"/>
      <c r="U27" s="194"/>
    </row>
    <row r="28" spans="1:32" x14ac:dyDescent="0.2">
      <c r="U28" s="194"/>
    </row>
    <row r="29" spans="1:32" x14ac:dyDescent="0.2">
      <c r="A29" s="194" t="s">
        <v>751</v>
      </c>
      <c r="B29" s="298"/>
      <c r="C29" s="358"/>
      <c r="D29" s="194" t="s">
        <v>758</v>
      </c>
      <c r="I29" s="194" t="s">
        <v>751</v>
      </c>
      <c r="K29" s="369" t="s">
        <v>794</v>
      </c>
      <c r="L29" s="194" t="s">
        <v>758</v>
      </c>
      <c r="U29" s="194"/>
    </row>
    <row r="30" spans="1:32" x14ac:dyDescent="0.2">
      <c r="A30" s="194" t="s">
        <v>756</v>
      </c>
      <c r="B30" s="298"/>
      <c r="C30" s="825"/>
      <c r="D30" s="826"/>
      <c r="I30" s="194" t="s">
        <v>756</v>
      </c>
      <c r="K30" s="369" t="s">
        <v>752</v>
      </c>
      <c r="U30" s="194"/>
    </row>
    <row r="31" spans="1:32" x14ac:dyDescent="0.2">
      <c r="A31" s="298" t="s">
        <v>796</v>
      </c>
      <c r="B31" s="298"/>
      <c r="C31" s="362"/>
      <c r="D31" s="194" t="s">
        <v>795</v>
      </c>
      <c r="I31" s="298" t="s">
        <v>796</v>
      </c>
      <c r="J31" s="298"/>
      <c r="K31" s="368">
        <v>10</v>
      </c>
      <c r="L31" s="194" t="s">
        <v>795</v>
      </c>
      <c r="U31" s="194"/>
    </row>
    <row r="32" spans="1:32" s="298" customFormat="1" x14ac:dyDescent="0.2">
      <c r="A32" s="194"/>
      <c r="B32" s="194"/>
      <c r="C32" s="194"/>
      <c r="D32" s="194"/>
      <c r="E32" s="194"/>
      <c r="F32" s="194"/>
      <c r="G32" s="194"/>
      <c r="H32" s="194"/>
      <c r="I32" s="194"/>
      <c r="K32"/>
      <c r="L32" s="367"/>
      <c r="M32" s="194"/>
      <c r="N32" s="194"/>
      <c r="O32" s="194"/>
      <c r="P32" s="194"/>
      <c r="Q32" s="194"/>
      <c r="X32" s="194"/>
      <c r="Y32" s="194"/>
      <c r="Z32" s="194"/>
      <c r="AA32" s="194"/>
      <c r="AB32" s="194"/>
      <c r="AC32" s="194"/>
      <c r="AD32" s="194"/>
      <c r="AE32" s="194"/>
      <c r="AF32" s="194"/>
    </row>
    <row r="33" spans="1:32" s="298" customFormat="1" x14ac:dyDescent="0.2">
      <c r="A33" s="194"/>
      <c r="B33" s="194"/>
      <c r="C33" s="194"/>
      <c r="D33" s="194"/>
      <c r="E33" s="194"/>
      <c r="F33" s="194"/>
      <c r="G33" s="194"/>
      <c r="H33" s="194"/>
      <c r="I33" s="194"/>
      <c r="K33"/>
      <c r="L33" s="367"/>
      <c r="M33" s="194"/>
      <c r="N33" s="194"/>
      <c r="O33" s="194"/>
      <c r="P33" s="194"/>
      <c r="Q33" s="194"/>
      <c r="X33" s="194"/>
      <c r="Y33" s="194"/>
      <c r="Z33" s="194"/>
      <c r="AA33" s="194"/>
      <c r="AB33" s="194"/>
      <c r="AC33" s="194"/>
      <c r="AD33" s="194"/>
      <c r="AE33" s="194"/>
      <c r="AF33" s="194"/>
    </row>
    <row r="34" spans="1:32" s="298" customFormat="1" x14ac:dyDescent="0.2">
      <c r="A34" s="194"/>
      <c r="B34" s="194"/>
      <c r="C34" s="194"/>
      <c r="D34" s="194"/>
      <c r="E34" s="194"/>
      <c r="F34" s="194"/>
      <c r="G34" s="194"/>
      <c r="H34" s="194"/>
      <c r="I34" s="194"/>
      <c r="K34"/>
      <c r="L34" s="367"/>
      <c r="M34" s="194"/>
      <c r="N34" s="194"/>
      <c r="O34" s="194"/>
      <c r="P34" s="194"/>
      <c r="Q34" s="194"/>
      <c r="X34" s="194"/>
      <c r="Y34" s="194"/>
      <c r="Z34" s="194"/>
      <c r="AA34" s="194"/>
      <c r="AB34" s="194"/>
      <c r="AC34" s="194"/>
      <c r="AD34" s="194"/>
      <c r="AE34" s="194"/>
      <c r="AF34" s="194"/>
    </row>
    <row r="35" spans="1:32" s="298" customFormat="1" x14ac:dyDescent="0.2">
      <c r="A35" s="194"/>
      <c r="B35" s="194"/>
      <c r="C35" s="194"/>
      <c r="D35" s="194"/>
      <c r="E35" s="194"/>
      <c r="F35" s="194"/>
      <c r="G35" s="194"/>
      <c r="H35" s="194"/>
      <c r="I35" s="194"/>
      <c r="K35"/>
      <c r="L35" s="367"/>
      <c r="M35" s="194"/>
      <c r="N35" s="194"/>
      <c r="O35" s="194"/>
      <c r="P35" s="194"/>
      <c r="Q35" s="194"/>
      <c r="X35" s="194"/>
      <c r="Y35" s="194"/>
      <c r="Z35" s="194"/>
      <c r="AA35" s="194"/>
      <c r="AB35" s="194"/>
      <c r="AC35" s="194"/>
      <c r="AD35" s="194"/>
      <c r="AE35" s="194"/>
      <c r="AF35" s="194"/>
    </row>
    <row r="36" spans="1:32" s="298" customFormat="1" x14ac:dyDescent="0.2">
      <c r="A36" s="194"/>
      <c r="B36" s="194"/>
      <c r="C36" s="194"/>
      <c r="D36" s="194"/>
      <c r="E36" s="365"/>
      <c r="F36"/>
      <c r="G36"/>
      <c r="H36"/>
      <c r="I36"/>
      <c r="J36"/>
      <c r="K36"/>
      <c r="L36" s="367"/>
      <c r="M36" s="194"/>
      <c r="N36" s="194"/>
      <c r="O36" s="194"/>
      <c r="P36" s="194"/>
      <c r="Q36" s="194"/>
      <c r="X36" s="194"/>
      <c r="Y36" s="194"/>
      <c r="Z36" s="194"/>
      <c r="AA36" s="194"/>
      <c r="AB36" s="194"/>
      <c r="AC36" s="194"/>
      <c r="AD36" s="194"/>
      <c r="AE36" s="194"/>
      <c r="AF36" s="194"/>
    </row>
    <row r="37" spans="1:32" s="298" customFormat="1" x14ac:dyDescent="0.2">
      <c r="A37" s="194"/>
      <c r="B37" s="194"/>
      <c r="C37" s="194"/>
      <c r="D37" s="194"/>
      <c r="E37" s="194"/>
      <c r="F37"/>
      <c r="G37"/>
      <c r="H37"/>
      <c r="I37"/>
      <c r="J37"/>
      <c r="K37"/>
      <c r="L37" s="367"/>
      <c r="M37" s="194"/>
      <c r="N37" s="194"/>
      <c r="O37" s="194"/>
      <c r="P37" s="194"/>
      <c r="Q37" s="194"/>
      <c r="X37" s="194"/>
      <c r="Y37" s="194"/>
      <c r="Z37" s="194"/>
      <c r="AA37" s="194"/>
      <c r="AB37" s="194"/>
      <c r="AC37" s="194"/>
      <c r="AD37" s="194"/>
      <c r="AE37" s="194"/>
      <c r="AF37" s="194"/>
    </row>
    <row r="38" spans="1:32" s="298" customFormat="1" x14ac:dyDescent="0.2">
      <c r="A38" s="194"/>
      <c r="B38" s="194"/>
      <c r="C38" s="194"/>
      <c r="D38" s="194"/>
      <c r="E38" s="365"/>
      <c r="F38"/>
      <c r="G38"/>
      <c r="H38"/>
      <c r="I38"/>
      <c r="J38"/>
      <c r="K38"/>
      <c r="L38" s="367"/>
      <c r="M38" s="194"/>
      <c r="N38" s="194"/>
      <c r="O38" s="194"/>
      <c r="P38" s="194"/>
      <c r="Q38" s="194"/>
      <c r="R38" s="194"/>
      <c r="S38" s="194"/>
      <c r="T38" s="194"/>
      <c r="U38" s="194"/>
      <c r="X38" s="194"/>
      <c r="Y38" s="194"/>
      <c r="Z38" s="194"/>
      <c r="AA38" s="194"/>
      <c r="AB38" s="194"/>
      <c r="AC38" s="194"/>
      <c r="AD38" s="194"/>
      <c r="AE38" s="194"/>
      <c r="AF38" s="194"/>
    </row>
    <row r="39" spans="1:32" s="298" customFormat="1" x14ac:dyDescent="0.2">
      <c r="A39" s="194"/>
      <c r="B39" s="194"/>
      <c r="C39" s="194"/>
      <c r="D39" s="194"/>
      <c r="E39" s="365"/>
      <c r="F39"/>
      <c r="G39"/>
      <c r="H39"/>
      <c r="I39"/>
      <c r="J39"/>
      <c r="K39"/>
      <c r="L39" s="367"/>
      <c r="M39" s="194"/>
      <c r="N39" s="194"/>
      <c r="O39" s="194"/>
      <c r="P39" s="194"/>
      <c r="Q39" s="194"/>
      <c r="R39" s="194"/>
      <c r="S39" s="194"/>
      <c r="T39" s="194"/>
      <c r="U39" s="194"/>
      <c r="X39" s="194"/>
      <c r="Y39" s="194"/>
      <c r="Z39" s="194"/>
      <c r="AA39" s="194"/>
      <c r="AB39" s="194"/>
      <c r="AC39" s="194"/>
      <c r="AD39" s="194"/>
      <c r="AE39" s="194"/>
      <c r="AF39" s="194"/>
    </row>
    <row r="40" spans="1:32" s="298" customFormat="1" x14ac:dyDescent="0.2">
      <c r="A40" s="194"/>
      <c r="B40" s="194"/>
      <c r="C40" s="194"/>
      <c r="D40" s="194"/>
      <c r="E40" s="365"/>
      <c r="F40"/>
      <c r="G40"/>
      <c r="H40"/>
      <c r="I40"/>
      <c r="J40"/>
      <c r="K40"/>
      <c r="L40" s="367"/>
      <c r="M40" s="194"/>
      <c r="N40" s="194"/>
      <c r="O40" s="194"/>
      <c r="P40" s="194"/>
      <c r="Q40" s="194"/>
      <c r="R40" s="194"/>
      <c r="S40" s="194"/>
      <c r="T40" s="194"/>
      <c r="U40" s="194"/>
      <c r="X40" s="194"/>
      <c r="Y40" s="194"/>
      <c r="Z40" s="194"/>
      <c r="AA40" s="194"/>
      <c r="AB40" s="194"/>
      <c r="AC40" s="194"/>
      <c r="AD40" s="194"/>
      <c r="AE40" s="194"/>
      <c r="AF40" s="194"/>
    </row>
    <row r="41" spans="1:32" s="298" customFormat="1" x14ac:dyDescent="0.2">
      <c r="A41" s="194"/>
      <c r="B41" s="194"/>
      <c r="C41" s="194"/>
      <c r="D41" s="194"/>
      <c r="E41" s="365"/>
      <c r="F41"/>
      <c r="G41"/>
      <c r="H41"/>
      <c r="I41"/>
      <c r="J41"/>
      <c r="K41"/>
      <c r="L41" s="367"/>
      <c r="M41" s="194"/>
      <c r="N41" s="194"/>
      <c r="O41" s="194"/>
      <c r="P41" s="194"/>
      <c r="Q41" s="194"/>
      <c r="R41" s="194"/>
      <c r="S41" s="194"/>
      <c r="T41" s="194"/>
      <c r="U41" s="194"/>
      <c r="X41" s="194"/>
      <c r="Y41" s="194"/>
      <c r="Z41" s="194"/>
      <c r="AA41" s="194"/>
      <c r="AB41" s="194"/>
      <c r="AC41" s="194"/>
      <c r="AD41" s="194"/>
      <c r="AE41" s="194"/>
      <c r="AF41" s="194"/>
    </row>
    <row r="42" spans="1:32" s="298" customFormat="1" x14ac:dyDescent="0.2">
      <c r="A42" s="194"/>
      <c r="B42" s="194"/>
      <c r="C42" s="194"/>
      <c r="D42" s="194"/>
      <c r="E42" s="365"/>
      <c r="F42"/>
      <c r="G42"/>
      <c r="H42"/>
      <c r="I42"/>
      <c r="J42"/>
      <c r="K42"/>
      <c r="L42" s="367"/>
      <c r="M42" s="194"/>
      <c r="N42" s="194"/>
      <c r="O42" s="194"/>
      <c r="P42" s="194"/>
      <c r="Q42" s="194"/>
      <c r="R42" s="194"/>
      <c r="S42" s="194"/>
      <c r="T42" s="194"/>
      <c r="U42" s="194"/>
      <c r="X42" s="194"/>
      <c r="Y42" s="194"/>
      <c r="Z42" s="194"/>
      <c r="AA42" s="194"/>
      <c r="AB42" s="194"/>
      <c r="AC42" s="194"/>
      <c r="AD42" s="194"/>
      <c r="AE42" s="194"/>
      <c r="AF42" s="194"/>
    </row>
    <row r="43" spans="1:32" x14ac:dyDescent="0.2">
      <c r="A43" s="233" t="s">
        <v>761</v>
      </c>
    </row>
    <row r="45" spans="1:32" x14ac:dyDescent="0.2">
      <c r="A45" s="258" t="s">
        <v>735</v>
      </c>
      <c r="D45" s="298"/>
      <c r="E45" s="298"/>
      <c r="F45" s="298"/>
      <c r="I45" s="258" t="s">
        <v>666</v>
      </c>
      <c r="L45" s="298"/>
      <c r="M45" s="298"/>
      <c r="N45" s="298"/>
      <c r="O45" s="298"/>
      <c r="Q45" s="194"/>
      <c r="R45" s="194"/>
      <c r="S45" s="194"/>
      <c r="T45" s="194"/>
      <c r="U45" s="194"/>
      <c r="V45" s="194"/>
      <c r="W45" s="194"/>
    </row>
    <row r="46" spans="1:32" x14ac:dyDescent="0.2">
      <c r="A46" s="194" t="s">
        <v>797</v>
      </c>
      <c r="C46" s="830"/>
      <c r="D46" s="831"/>
      <c r="E46" s="831"/>
      <c r="F46" s="832"/>
      <c r="H46" s="298"/>
      <c r="I46" s="194" t="s">
        <v>797</v>
      </c>
      <c r="K46" s="830"/>
      <c r="L46" s="831"/>
      <c r="M46" s="831"/>
      <c r="N46" s="832"/>
      <c r="Q46" s="194"/>
      <c r="R46" s="194"/>
      <c r="S46" s="194"/>
      <c r="T46" s="194"/>
      <c r="U46" s="194"/>
      <c r="V46" s="194"/>
      <c r="W46" s="194"/>
    </row>
    <row r="47" spans="1:32" x14ac:dyDescent="0.2">
      <c r="A47" s="258"/>
      <c r="I47" s="258"/>
      <c r="O47" s="298"/>
      <c r="Q47" s="194"/>
      <c r="R47" s="194"/>
      <c r="S47" s="194"/>
      <c r="T47" s="194"/>
      <c r="U47" s="194"/>
      <c r="V47" s="194"/>
      <c r="W47" s="194"/>
    </row>
    <row r="48" spans="1:32" ht="12.75" customHeight="1" x14ac:dyDescent="0.2">
      <c r="A48" s="784" t="s">
        <v>763</v>
      </c>
      <c r="B48" s="767" t="s">
        <v>330</v>
      </c>
      <c r="C48" s="767" t="s">
        <v>664</v>
      </c>
      <c r="D48" s="784" t="s">
        <v>930</v>
      </c>
      <c r="E48" s="784" t="s">
        <v>715</v>
      </c>
      <c r="F48" s="827" t="s">
        <v>266</v>
      </c>
      <c r="G48" s="827"/>
      <c r="H48" s="298"/>
      <c r="I48" s="784" t="s">
        <v>763</v>
      </c>
      <c r="J48" s="767" t="s">
        <v>330</v>
      </c>
      <c r="K48" s="767" t="s">
        <v>664</v>
      </c>
      <c r="L48" s="784" t="s">
        <v>930</v>
      </c>
      <c r="M48" s="784" t="s">
        <v>715</v>
      </c>
      <c r="N48" s="827" t="s">
        <v>266</v>
      </c>
      <c r="O48" s="827"/>
      <c r="Q48" s="194"/>
      <c r="R48" s="194"/>
      <c r="S48" s="194"/>
      <c r="T48" s="194"/>
      <c r="U48" s="194"/>
      <c r="V48" s="194"/>
      <c r="W48" s="194"/>
    </row>
    <row r="49" spans="1:23" x14ac:dyDescent="0.2">
      <c r="A49" s="784"/>
      <c r="B49" s="767"/>
      <c r="C49" s="767"/>
      <c r="D49" s="827"/>
      <c r="E49" s="827"/>
      <c r="F49" s="827"/>
      <c r="G49" s="827"/>
      <c r="H49" s="298"/>
      <c r="I49" s="784"/>
      <c r="J49" s="767"/>
      <c r="K49" s="767"/>
      <c r="L49" s="827"/>
      <c r="M49" s="827"/>
      <c r="N49" s="827"/>
      <c r="O49" s="827"/>
      <c r="Q49" s="194"/>
      <c r="R49" s="194"/>
      <c r="S49" s="194"/>
      <c r="T49" s="194"/>
      <c r="U49" s="194"/>
      <c r="V49" s="194"/>
      <c r="W49" s="194"/>
    </row>
    <row r="50" spans="1:23" x14ac:dyDescent="0.2">
      <c r="A50" s="361"/>
      <c r="B50" s="289"/>
      <c r="C50" s="325" t="str">
        <f>IF(B50="","",B50-$K$12)</f>
        <v/>
      </c>
      <c r="D50" s="363"/>
      <c r="E50" s="361"/>
      <c r="F50" s="829"/>
      <c r="G50" s="829"/>
      <c r="H50" s="298"/>
      <c r="I50" s="361"/>
      <c r="J50" s="289"/>
      <c r="K50" s="359" t="str">
        <f>IF(J50="","",J50-$M$12)</f>
        <v/>
      </c>
      <c r="L50" s="363"/>
      <c r="M50" s="361"/>
      <c r="N50" s="829"/>
      <c r="O50" s="829"/>
      <c r="Q50" s="194"/>
      <c r="R50" s="194"/>
      <c r="S50" s="194"/>
      <c r="T50" s="194"/>
      <c r="U50" s="194"/>
      <c r="V50" s="194"/>
      <c r="W50" s="194"/>
    </row>
    <row r="51" spans="1:23" x14ac:dyDescent="0.2">
      <c r="A51" s="361"/>
      <c r="B51" s="289"/>
      <c r="C51" s="324" t="str">
        <f t="shared" ref="C51:C60" si="0">IF(B51="","",B51-$K$12)</f>
        <v/>
      </c>
      <c r="D51" s="363"/>
      <c r="E51" s="361"/>
      <c r="F51" s="829"/>
      <c r="G51" s="829"/>
      <c r="H51" s="298"/>
      <c r="I51" s="361"/>
      <c r="J51" s="289"/>
      <c r="K51" s="360" t="str">
        <f>IF(J51="","",J51-$M$12)</f>
        <v/>
      </c>
      <c r="L51" s="363"/>
      <c r="M51" s="361"/>
      <c r="N51" s="829"/>
      <c r="O51" s="829"/>
      <c r="Q51" s="194"/>
      <c r="R51" s="194"/>
      <c r="S51" s="194"/>
      <c r="T51" s="194"/>
      <c r="U51" s="194"/>
      <c r="V51" s="194"/>
      <c r="W51" s="194"/>
    </row>
    <row r="52" spans="1:23" x14ac:dyDescent="0.2">
      <c r="A52" s="361"/>
      <c r="B52" s="289"/>
      <c r="C52" s="324" t="str">
        <f t="shared" si="0"/>
        <v/>
      </c>
      <c r="D52" s="363"/>
      <c r="E52" s="361"/>
      <c r="F52" s="829"/>
      <c r="G52" s="829"/>
      <c r="H52" s="298"/>
      <c r="I52" s="361"/>
      <c r="J52" s="289"/>
      <c r="K52" s="360" t="str">
        <f t="shared" ref="K52:K60" si="1">IF(J52="","",J52-$M$12)</f>
        <v/>
      </c>
      <c r="L52" s="363"/>
      <c r="M52" s="361"/>
      <c r="N52" s="829"/>
      <c r="O52" s="829"/>
      <c r="Q52" s="194"/>
      <c r="R52" s="194"/>
      <c r="S52" s="194"/>
      <c r="T52" s="194"/>
      <c r="U52" s="194"/>
      <c r="V52" s="194"/>
      <c r="W52" s="194"/>
    </row>
    <row r="53" spans="1:23" x14ac:dyDescent="0.2">
      <c r="A53" s="361"/>
      <c r="B53" s="289"/>
      <c r="C53" s="324" t="str">
        <f t="shared" si="0"/>
        <v/>
      </c>
      <c r="D53" s="363"/>
      <c r="E53" s="361"/>
      <c r="F53" s="829"/>
      <c r="G53" s="829"/>
      <c r="H53" s="298"/>
      <c r="I53" s="361"/>
      <c r="J53" s="289"/>
      <c r="K53" s="360" t="str">
        <f t="shared" si="1"/>
        <v/>
      </c>
      <c r="L53" s="363"/>
      <c r="M53" s="361"/>
      <c r="N53" s="829"/>
      <c r="O53" s="829"/>
      <c r="Q53" s="194"/>
      <c r="R53" s="194"/>
      <c r="S53" s="194"/>
      <c r="T53" s="194"/>
      <c r="U53" s="194"/>
      <c r="V53" s="194"/>
      <c r="W53" s="194"/>
    </row>
    <row r="54" spans="1:23" x14ac:dyDescent="0.2">
      <c r="A54" s="361"/>
      <c r="B54" s="289"/>
      <c r="C54" s="324" t="str">
        <f t="shared" si="0"/>
        <v/>
      </c>
      <c r="D54" s="363"/>
      <c r="E54" s="361"/>
      <c r="F54" s="829"/>
      <c r="G54" s="829"/>
      <c r="H54" s="298"/>
      <c r="I54" s="361"/>
      <c r="J54" s="289"/>
      <c r="K54" s="360" t="str">
        <f t="shared" si="1"/>
        <v/>
      </c>
      <c r="L54" s="363"/>
      <c r="M54" s="361"/>
      <c r="N54" s="829"/>
      <c r="O54" s="829"/>
      <c r="Q54" s="194"/>
      <c r="R54" s="194"/>
      <c r="S54" s="194"/>
      <c r="T54" s="194"/>
      <c r="U54" s="194"/>
      <c r="V54" s="194"/>
      <c r="W54" s="194"/>
    </row>
    <row r="55" spans="1:23" x14ac:dyDescent="0.2">
      <c r="A55" s="361"/>
      <c r="B55" s="289"/>
      <c r="C55" s="324" t="str">
        <f t="shared" si="0"/>
        <v/>
      </c>
      <c r="D55" s="363"/>
      <c r="E55" s="361"/>
      <c r="F55" s="829"/>
      <c r="G55" s="829"/>
      <c r="H55" s="298"/>
      <c r="I55" s="361"/>
      <c r="J55" s="289"/>
      <c r="K55" s="360" t="str">
        <f t="shared" si="1"/>
        <v/>
      </c>
      <c r="L55" s="363"/>
      <c r="M55" s="361"/>
      <c r="N55" s="829"/>
      <c r="O55" s="829"/>
      <c r="Q55" s="194"/>
      <c r="R55" s="194"/>
      <c r="S55" s="194"/>
      <c r="T55" s="194"/>
      <c r="U55" s="194"/>
      <c r="V55" s="194"/>
      <c r="W55" s="194"/>
    </row>
    <row r="56" spans="1:23" x14ac:dyDescent="0.2">
      <c r="A56" s="361"/>
      <c r="B56" s="289"/>
      <c r="C56" s="324" t="str">
        <f t="shared" si="0"/>
        <v/>
      </c>
      <c r="D56" s="363"/>
      <c r="E56" s="361"/>
      <c r="F56" s="829"/>
      <c r="G56" s="829"/>
      <c r="H56" s="298"/>
      <c r="I56" s="361"/>
      <c r="J56" s="289"/>
      <c r="K56" s="360" t="str">
        <f t="shared" si="1"/>
        <v/>
      </c>
      <c r="L56" s="363"/>
      <c r="M56" s="361"/>
      <c r="N56" s="829"/>
      <c r="O56" s="829"/>
      <c r="Q56" s="194"/>
      <c r="R56" s="194"/>
      <c r="S56" s="194"/>
      <c r="T56" s="194"/>
      <c r="U56" s="194"/>
      <c r="V56" s="194"/>
      <c r="W56" s="194"/>
    </row>
    <row r="57" spans="1:23" x14ac:dyDescent="0.2">
      <c r="A57" s="361"/>
      <c r="B57" s="289"/>
      <c r="C57" s="324" t="str">
        <f t="shared" si="0"/>
        <v/>
      </c>
      <c r="D57" s="363"/>
      <c r="E57" s="361"/>
      <c r="F57" s="829"/>
      <c r="G57" s="829"/>
      <c r="H57" s="298"/>
      <c r="I57" s="361"/>
      <c r="J57" s="289"/>
      <c r="K57" s="360" t="str">
        <f t="shared" si="1"/>
        <v/>
      </c>
      <c r="L57" s="363"/>
      <c r="M57" s="361"/>
      <c r="N57" s="829"/>
      <c r="O57" s="829"/>
      <c r="Q57" s="194"/>
      <c r="R57" s="194"/>
      <c r="S57" s="194"/>
      <c r="T57" s="194"/>
      <c r="U57" s="194"/>
      <c r="V57" s="194"/>
      <c r="W57" s="194"/>
    </row>
    <row r="58" spans="1:23" x14ac:dyDescent="0.2">
      <c r="A58" s="361"/>
      <c r="B58" s="289"/>
      <c r="C58" s="324" t="str">
        <f t="shared" si="0"/>
        <v/>
      </c>
      <c r="D58" s="363"/>
      <c r="E58" s="361"/>
      <c r="F58" s="829"/>
      <c r="G58" s="829"/>
      <c r="H58" s="298"/>
      <c r="I58" s="361"/>
      <c r="J58" s="289"/>
      <c r="K58" s="360" t="str">
        <f t="shared" si="1"/>
        <v/>
      </c>
      <c r="L58" s="363"/>
      <c r="M58" s="361"/>
      <c r="N58" s="829"/>
      <c r="O58" s="829"/>
      <c r="Q58" s="194"/>
      <c r="R58" s="194"/>
      <c r="S58" s="194"/>
      <c r="T58" s="194"/>
      <c r="U58" s="194"/>
      <c r="V58" s="194"/>
      <c r="W58" s="194"/>
    </row>
    <row r="59" spans="1:23" x14ac:dyDescent="0.2">
      <c r="A59" s="361"/>
      <c r="B59" s="289"/>
      <c r="C59" s="324" t="str">
        <f t="shared" si="0"/>
        <v/>
      </c>
      <c r="D59" s="363"/>
      <c r="E59" s="361"/>
      <c r="F59" s="829"/>
      <c r="G59" s="829"/>
      <c r="H59" s="298"/>
      <c r="I59" s="361"/>
      <c r="J59" s="289"/>
      <c r="K59" s="360" t="str">
        <f t="shared" si="1"/>
        <v/>
      </c>
      <c r="L59" s="363"/>
      <c r="M59" s="361"/>
      <c r="N59" s="829"/>
      <c r="O59" s="829"/>
      <c r="Q59" s="194"/>
      <c r="R59" s="194"/>
      <c r="S59" s="194"/>
      <c r="T59" s="194"/>
      <c r="U59" s="194"/>
      <c r="V59" s="194"/>
      <c r="W59" s="194"/>
    </row>
    <row r="60" spans="1:23" x14ac:dyDescent="0.2">
      <c r="A60" s="372" t="s">
        <v>269</v>
      </c>
      <c r="B60" s="289"/>
      <c r="C60" s="324" t="str">
        <f t="shared" si="0"/>
        <v/>
      </c>
      <c r="D60" s="363"/>
      <c r="E60" s="361"/>
      <c r="F60" s="829"/>
      <c r="G60" s="829"/>
      <c r="H60" s="298"/>
      <c r="I60" s="372" t="s">
        <v>269</v>
      </c>
      <c r="J60" s="289"/>
      <c r="K60" s="360" t="str">
        <f t="shared" si="1"/>
        <v/>
      </c>
      <c r="L60" s="363"/>
      <c r="M60" s="361"/>
      <c r="N60" s="829"/>
      <c r="O60" s="829"/>
      <c r="Q60" s="194"/>
      <c r="R60" s="194"/>
      <c r="S60" s="194"/>
      <c r="T60" s="194"/>
      <c r="U60" s="194"/>
      <c r="V60" s="194"/>
      <c r="W60" s="194"/>
    </row>
    <row r="61" spans="1:23" x14ac:dyDescent="0.2">
      <c r="A61" s="194" t="s">
        <v>764</v>
      </c>
      <c r="O61" s="298"/>
      <c r="P61" s="298"/>
      <c r="S61" s="194"/>
      <c r="T61" s="194"/>
      <c r="U61" s="194"/>
      <c r="V61" s="194"/>
      <c r="W61" s="194"/>
    </row>
    <row r="62" spans="1:23" x14ac:dyDescent="0.2">
      <c r="L62" s="298"/>
      <c r="M62" s="298"/>
      <c r="N62" s="298"/>
      <c r="O62" s="298"/>
      <c r="P62" s="298"/>
      <c r="S62" s="194"/>
      <c r="T62" s="194"/>
      <c r="U62" s="194"/>
      <c r="V62" s="194"/>
      <c r="W62" s="194"/>
    </row>
    <row r="63" spans="1:23" x14ac:dyDescent="0.2">
      <c r="A63" s="258" t="s">
        <v>767</v>
      </c>
      <c r="D63" s="298"/>
      <c r="E63" s="298"/>
      <c r="F63" s="298"/>
      <c r="I63" s="258" t="s">
        <v>768</v>
      </c>
      <c r="L63" s="298"/>
      <c r="M63" s="298"/>
      <c r="N63" s="298"/>
      <c r="O63" s="298"/>
      <c r="P63" s="298"/>
      <c r="S63" s="194"/>
      <c r="T63" s="194"/>
      <c r="U63" s="194"/>
      <c r="V63" s="194"/>
      <c r="W63" s="194"/>
    </row>
    <row r="64" spans="1:23" x14ac:dyDescent="0.2">
      <c r="A64" s="194" t="s">
        <v>797</v>
      </c>
      <c r="C64" s="830"/>
      <c r="D64" s="831"/>
      <c r="E64" s="831"/>
      <c r="F64" s="832"/>
      <c r="H64" s="298"/>
      <c r="I64" s="194" t="s">
        <v>797</v>
      </c>
      <c r="K64" s="830"/>
      <c r="L64" s="831"/>
      <c r="M64" s="831"/>
      <c r="N64" s="832"/>
      <c r="P64" s="298"/>
      <c r="S64" s="194"/>
      <c r="T64" s="194"/>
      <c r="U64" s="194"/>
      <c r="V64" s="194"/>
      <c r="W64" s="194"/>
    </row>
    <row r="65" spans="1:23" x14ac:dyDescent="0.2">
      <c r="A65" s="258"/>
      <c r="I65" s="258"/>
      <c r="O65" s="298"/>
    </row>
    <row r="66" spans="1:23" ht="12.75" customHeight="1" x14ac:dyDescent="0.2">
      <c r="A66" s="784" t="s">
        <v>763</v>
      </c>
      <c r="B66" s="767" t="s">
        <v>330</v>
      </c>
      <c r="C66" s="767" t="s">
        <v>664</v>
      </c>
      <c r="D66" s="784" t="s">
        <v>930</v>
      </c>
      <c r="E66" s="784" t="s">
        <v>715</v>
      </c>
      <c r="F66" s="827" t="s">
        <v>266</v>
      </c>
      <c r="G66" s="827"/>
      <c r="H66" s="298"/>
      <c r="I66" s="784" t="s">
        <v>763</v>
      </c>
      <c r="J66" s="767" t="s">
        <v>330</v>
      </c>
      <c r="K66" s="767" t="s">
        <v>664</v>
      </c>
      <c r="L66" s="784" t="s">
        <v>930</v>
      </c>
      <c r="M66" s="784" t="s">
        <v>715</v>
      </c>
      <c r="N66" s="827" t="s">
        <v>266</v>
      </c>
      <c r="O66" s="827"/>
    </row>
    <row r="67" spans="1:23" x14ac:dyDescent="0.2">
      <c r="A67" s="784"/>
      <c r="B67" s="767"/>
      <c r="C67" s="767"/>
      <c r="D67" s="827"/>
      <c r="E67" s="827"/>
      <c r="F67" s="827"/>
      <c r="G67" s="827"/>
      <c r="H67" s="298"/>
      <c r="I67" s="784"/>
      <c r="J67" s="767"/>
      <c r="K67" s="767"/>
      <c r="L67" s="827"/>
      <c r="M67" s="827"/>
      <c r="N67" s="827"/>
      <c r="O67" s="827"/>
    </row>
    <row r="68" spans="1:23" x14ac:dyDescent="0.2">
      <c r="A68" s="361"/>
      <c r="B68" s="289"/>
      <c r="C68" s="359" t="str">
        <f>IF(B68="","",B68-$K$12)</f>
        <v/>
      </c>
      <c r="D68" s="363"/>
      <c r="E68" s="361"/>
      <c r="F68" s="829"/>
      <c r="G68" s="829"/>
      <c r="H68" s="298"/>
      <c r="I68" s="361"/>
      <c r="J68" s="289"/>
      <c r="K68" s="359" t="str">
        <f>IF(J68="","",J68-$M$12)</f>
        <v/>
      </c>
      <c r="L68" s="363"/>
      <c r="M68" s="361"/>
      <c r="N68" s="829"/>
      <c r="O68" s="829"/>
      <c r="Q68" s="194"/>
      <c r="R68" s="194"/>
      <c r="S68" s="194"/>
      <c r="T68" s="194"/>
      <c r="U68" s="194"/>
      <c r="V68" s="194"/>
      <c r="W68" s="194"/>
    </row>
    <row r="69" spans="1:23" x14ac:dyDescent="0.2">
      <c r="A69" s="361"/>
      <c r="B69" s="289"/>
      <c r="C69" s="360" t="str">
        <f t="shared" ref="C69:C78" si="2">IF(B69="","",B69-$K$12)</f>
        <v/>
      </c>
      <c r="D69" s="363"/>
      <c r="E69" s="361"/>
      <c r="F69" s="829"/>
      <c r="G69" s="829"/>
      <c r="H69" s="298"/>
      <c r="I69" s="361"/>
      <c r="J69" s="289"/>
      <c r="K69" s="360" t="str">
        <f>IF(J69="","",J69-$M$12)</f>
        <v/>
      </c>
      <c r="L69" s="363"/>
      <c r="M69" s="361"/>
      <c r="N69" s="829"/>
      <c r="O69" s="829"/>
      <c r="Q69" s="194"/>
      <c r="R69" s="194"/>
      <c r="S69" s="194"/>
      <c r="T69" s="194"/>
      <c r="U69" s="194"/>
      <c r="V69" s="194"/>
      <c r="W69" s="194"/>
    </row>
    <row r="70" spans="1:23" x14ac:dyDescent="0.2">
      <c r="A70" s="361"/>
      <c r="B70" s="289"/>
      <c r="C70" s="360" t="str">
        <f t="shared" si="2"/>
        <v/>
      </c>
      <c r="D70" s="363"/>
      <c r="E70" s="361"/>
      <c r="F70" s="829"/>
      <c r="G70" s="829"/>
      <c r="H70" s="298"/>
      <c r="I70" s="361"/>
      <c r="J70" s="289"/>
      <c r="K70" s="360" t="str">
        <f t="shared" ref="K70:K78" si="3">IF(J70="","",J70-$M$12)</f>
        <v/>
      </c>
      <c r="L70" s="363"/>
      <c r="M70" s="361"/>
      <c r="N70" s="829"/>
      <c r="O70" s="829"/>
      <c r="Q70" s="194"/>
      <c r="R70" s="194"/>
      <c r="S70" s="194"/>
      <c r="T70" s="194"/>
      <c r="U70" s="194"/>
      <c r="V70" s="194"/>
      <c r="W70" s="194"/>
    </row>
    <row r="71" spans="1:23" x14ac:dyDescent="0.2">
      <c r="A71" s="361"/>
      <c r="B71" s="289"/>
      <c r="C71" s="360" t="str">
        <f t="shared" si="2"/>
        <v/>
      </c>
      <c r="D71" s="363"/>
      <c r="E71" s="361"/>
      <c r="F71" s="829"/>
      <c r="G71" s="829"/>
      <c r="H71" s="298"/>
      <c r="I71" s="361"/>
      <c r="J71" s="289"/>
      <c r="K71" s="360" t="str">
        <f t="shared" si="3"/>
        <v/>
      </c>
      <c r="L71" s="363"/>
      <c r="M71" s="361"/>
      <c r="N71" s="829"/>
      <c r="O71" s="829"/>
      <c r="Q71" s="194"/>
      <c r="R71" s="194"/>
      <c r="S71" s="194"/>
      <c r="T71" s="194"/>
      <c r="U71" s="194"/>
      <c r="V71" s="194"/>
      <c r="W71" s="194"/>
    </row>
    <row r="72" spans="1:23" x14ac:dyDescent="0.2">
      <c r="A72" s="361"/>
      <c r="B72" s="289"/>
      <c r="C72" s="360" t="str">
        <f t="shared" si="2"/>
        <v/>
      </c>
      <c r="D72" s="363"/>
      <c r="E72" s="361"/>
      <c r="F72" s="829"/>
      <c r="G72" s="829"/>
      <c r="H72" s="298"/>
      <c r="I72" s="361"/>
      <c r="J72" s="289"/>
      <c r="K72" s="360" t="str">
        <f t="shared" si="3"/>
        <v/>
      </c>
      <c r="L72" s="363"/>
      <c r="M72" s="361"/>
      <c r="N72" s="829"/>
      <c r="O72" s="829"/>
      <c r="Q72" s="194"/>
      <c r="R72" s="194"/>
      <c r="S72" s="194"/>
      <c r="T72" s="194"/>
      <c r="U72" s="194"/>
      <c r="V72" s="194"/>
      <c r="W72" s="194"/>
    </row>
    <row r="73" spans="1:23" x14ac:dyDescent="0.2">
      <c r="A73" s="361"/>
      <c r="B73" s="289"/>
      <c r="C73" s="360" t="str">
        <f t="shared" si="2"/>
        <v/>
      </c>
      <c r="D73" s="363"/>
      <c r="E73" s="361"/>
      <c r="F73" s="829"/>
      <c r="G73" s="829"/>
      <c r="H73" s="298"/>
      <c r="I73" s="361"/>
      <c r="J73" s="289"/>
      <c r="K73" s="360" t="str">
        <f t="shared" si="3"/>
        <v/>
      </c>
      <c r="L73" s="363"/>
      <c r="M73" s="361"/>
      <c r="N73" s="829"/>
      <c r="O73" s="829"/>
      <c r="Q73" s="194"/>
      <c r="R73" s="194"/>
      <c r="S73" s="194"/>
      <c r="T73" s="194"/>
      <c r="U73" s="194"/>
      <c r="V73" s="194"/>
      <c r="W73" s="194"/>
    </row>
    <row r="74" spans="1:23" x14ac:dyDescent="0.2">
      <c r="A74" s="361"/>
      <c r="B74" s="289"/>
      <c r="C74" s="360" t="str">
        <f t="shared" si="2"/>
        <v/>
      </c>
      <c r="D74" s="363"/>
      <c r="E74" s="361"/>
      <c r="F74" s="829"/>
      <c r="G74" s="829"/>
      <c r="H74" s="298"/>
      <c r="I74" s="361"/>
      <c r="J74" s="289"/>
      <c r="K74" s="360" t="str">
        <f t="shared" si="3"/>
        <v/>
      </c>
      <c r="L74" s="363"/>
      <c r="M74" s="361"/>
      <c r="N74" s="829"/>
      <c r="O74" s="829"/>
      <c r="Q74" s="194"/>
      <c r="R74" s="194"/>
      <c r="S74" s="194"/>
      <c r="T74" s="194"/>
      <c r="U74" s="194"/>
      <c r="V74" s="194"/>
      <c r="W74" s="194"/>
    </row>
    <row r="75" spans="1:23" x14ac:dyDescent="0.2">
      <c r="A75" s="361"/>
      <c r="B75" s="289"/>
      <c r="C75" s="360" t="str">
        <f t="shared" si="2"/>
        <v/>
      </c>
      <c r="D75" s="363"/>
      <c r="E75" s="361"/>
      <c r="F75" s="829"/>
      <c r="G75" s="829"/>
      <c r="H75" s="298"/>
      <c r="I75" s="361"/>
      <c r="J75" s="289"/>
      <c r="K75" s="360" t="str">
        <f t="shared" si="3"/>
        <v/>
      </c>
      <c r="L75" s="363"/>
      <c r="M75" s="361"/>
      <c r="N75" s="829"/>
      <c r="O75" s="829"/>
      <c r="Q75" s="194"/>
      <c r="R75" s="194"/>
      <c r="S75" s="194"/>
      <c r="T75" s="194"/>
      <c r="U75" s="194"/>
      <c r="V75" s="194"/>
      <c r="W75" s="194"/>
    </row>
    <row r="76" spans="1:23" x14ac:dyDescent="0.2">
      <c r="A76" s="361"/>
      <c r="B76" s="289"/>
      <c r="C76" s="360" t="str">
        <f t="shared" si="2"/>
        <v/>
      </c>
      <c r="D76" s="363"/>
      <c r="E76" s="361"/>
      <c r="F76" s="829"/>
      <c r="G76" s="829"/>
      <c r="H76" s="298"/>
      <c r="I76" s="361"/>
      <c r="J76" s="289"/>
      <c r="K76" s="360" t="str">
        <f t="shared" si="3"/>
        <v/>
      </c>
      <c r="L76" s="363"/>
      <c r="M76" s="361"/>
      <c r="N76" s="829"/>
      <c r="O76" s="829"/>
      <c r="Q76" s="194"/>
      <c r="R76" s="194"/>
      <c r="S76" s="194"/>
      <c r="T76" s="194"/>
      <c r="U76" s="194"/>
      <c r="V76" s="194"/>
      <c r="W76" s="194"/>
    </row>
    <row r="77" spans="1:23" x14ac:dyDescent="0.2">
      <c r="A77" s="361"/>
      <c r="B77" s="289"/>
      <c r="C77" s="360" t="str">
        <f t="shared" si="2"/>
        <v/>
      </c>
      <c r="D77" s="363"/>
      <c r="E77" s="361"/>
      <c r="F77" s="829"/>
      <c r="G77" s="829"/>
      <c r="H77" s="298"/>
      <c r="I77" s="361"/>
      <c r="J77" s="289"/>
      <c r="K77" s="360" t="str">
        <f t="shared" si="3"/>
        <v/>
      </c>
      <c r="L77" s="363"/>
      <c r="M77" s="361"/>
      <c r="N77" s="829"/>
      <c r="O77" s="829"/>
      <c r="Q77" s="194"/>
      <c r="R77" s="194"/>
      <c r="S77" s="194"/>
      <c r="T77" s="194"/>
      <c r="U77" s="194"/>
      <c r="V77" s="194"/>
      <c r="W77" s="194"/>
    </row>
    <row r="78" spans="1:23" x14ac:dyDescent="0.2">
      <c r="A78" s="372" t="s">
        <v>269</v>
      </c>
      <c r="B78" s="289"/>
      <c r="C78" s="360" t="str">
        <f t="shared" si="2"/>
        <v/>
      </c>
      <c r="D78" s="363"/>
      <c r="E78" s="361"/>
      <c r="F78" s="829"/>
      <c r="G78" s="829"/>
      <c r="H78" s="298"/>
      <c r="I78" s="372" t="s">
        <v>269</v>
      </c>
      <c r="J78" s="289"/>
      <c r="K78" s="360" t="str">
        <f t="shared" si="3"/>
        <v/>
      </c>
      <c r="L78" s="363"/>
      <c r="M78" s="361"/>
      <c r="N78" s="829"/>
      <c r="O78" s="829"/>
      <c r="Q78" s="194"/>
      <c r="R78" s="194"/>
      <c r="S78" s="194"/>
      <c r="T78" s="194"/>
      <c r="U78" s="194"/>
      <c r="V78" s="194"/>
      <c r="W78" s="194"/>
    </row>
    <row r="79" spans="1:23" x14ac:dyDescent="0.2">
      <c r="A79" s="194" t="s">
        <v>764</v>
      </c>
      <c r="O79" s="298"/>
    </row>
    <row r="80" spans="1:23" x14ac:dyDescent="0.2">
      <c r="O80" s="298"/>
    </row>
    <row r="81" spans="1:23" x14ac:dyDescent="0.2">
      <c r="O81" s="298"/>
    </row>
    <row r="82" spans="1:23" x14ac:dyDescent="0.2">
      <c r="O82" s="298"/>
    </row>
    <row r="83" spans="1:23" x14ac:dyDescent="0.2">
      <c r="O83" s="298"/>
    </row>
    <row r="84" spans="1:23" x14ac:dyDescent="0.2">
      <c r="O84" s="298"/>
    </row>
    <row r="85" spans="1:23" x14ac:dyDescent="0.2">
      <c r="A85" s="233" t="s">
        <v>762</v>
      </c>
      <c r="O85" s="298"/>
    </row>
    <row r="87" spans="1:23" x14ac:dyDescent="0.2">
      <c r="A87" s="258" t="s">
        <v>767</v>
      </c>
      <c r="D87" s="298"/>
      <c r="E87" s="298"/>
      <c r="F87" s="298"/>
      <c r="I87" s="258" t="s">
        <v>768</v>
      </c>
      <c r="L87" s="298"/>
      <c r="M87" s="298"/>
      <c r="N87" s="298"/>
      <c r="O87" s="298"/>
    </row>
    <row r="88" spans="1:23" x14ac:dyDescent="0.2">
      <c r="A88" s="194" t="s">
        <v>797</v>
      </c>
      <c r="C88" s="830"/>
      <c r="D88" s="831"/>
      <c r="E88" s="831"/>
      <c r="F88" s="832"/>
      <c r="H88" s="298"/>
      <c r="I88" s="194" t="s">
        <v>797</v>
      </c>
      <c r="K88" s="830"/>
      <c r="L88" s="831"/>
      <c r="M88" s="831"/>
      <c r="N88" s="832"/>
    </row>
    <row r="89" spans="1:23" x14ac:dyDescent="0.2">
      <c r="A89" s="258"/>
      <c r="I89" s="258"/>
      <c r="O89" s="298"/>
    </row>
    <row r="90" spans="1:23" ht="12.75" customHeight="1" x14ac:dyDescent="0.2">
      <c r="A90" s="784" t="s">
        <v>763</v>
      </c>
      <c r="B90" s="767" t="s">
        <v>330</v>
      </c>
      <c r="C90" s="767" t="s">
        <v>664</v>
      </c>
      <c r="D90" s="784" t="s">
        <v>930</v>
      </c>
      <c r="E90" s="784" t="s">
        <v>715</v>
      </c>
      <c r="F90" s="827" t="s">
        <v>266</v>
      </c>
      <c r="G90" s="827"/>
      <c r="H90" s="298"/>
      <c r="I90" s="784" t="s">
        <v>763</v>
      </c>
      <c r="J90" s="767" t="s">
        <v>330</v>
      </c>
      <c r="K90" s="767" t="s">
        <v>664</v>
      </c>
      <c r="L90" s="784" t="s">
        <v>930</v>
      </c>
      <c r="M90" s="784" t="s">
        <v>715</v>
      </c>
      <c r="N90" s="827" t="s">
        <v>266</v>
      </c>
      <c r="O90" s="827"/>
    </row>
    <row r="91" spans="1:23" x14ac:dyDescent="0.2">
      <c r="A91" s="784"/>
      <c r="B91" s="767"/>
      <c r="C91" s="767"/>
      <c r="D91" s="827"/>
      <c r="E91" s="827"/>
      <c r="F91" s="827"/>
      <c r="G91" s="827"/>
      <c r="H91" s="298"/>
      <c r="I91" s="784"/>
      <c r="J91" s="767"/>
      <c r="K91" s="767"/>
      <c r="L91" s="827"/>
      <c r="M91" s="827"/>
      <c r="N91" s="827"/>
      <c r="O91" s="827"/>
    </row>
    <row r="92" spans="1:23" x14ac:dyDescent="0.2">
      <c r="A92" s="361"/>
      <c r="B92" s="289"/>
      <c r="C92" s="359" t="str">
        <f>IF(B92="","",B92-$K$12)</f>
        <v/>
      </c>
      <c r="D92" s="363"/>
      <c r="E92" s="361"/>
      <c r="F92" s="829"/>
      <c r="G92" s="829"/>
      <c r="H92" s="298"/>
      <c r="I92" s="361"/>
      <c r="J92" s="289"/>
      <c r="K92" s="359" t="str">
        <f>IF(J92="","",J92-$M$12)</f>
        <v/>
      </c>
      <c r="L92" s="363"/>
      <c r="M92" s="361"/>
      <c r="N92" s="829"/>
      <c r="O92" s="829"/>
      <c r="Q92" s="194"/>
      <c r="R92" s="194"/>
      <c r="S92" s="194"/>
      <c r="T92" s="194"/>
      <c r="U92" s="194"/>
      <c r="V92" s="194"/>
      <c r="W92" s="194"/>
    </row>
    <row r="93" spans="1:23" x14ac:dyDescent="0.2">
      <c r="A93" s="361"/>
      <c r="B93" s="289"/>
      <c r="C93" s="360" t="str">
        <f t="shared" ref="C93:C102" si="4">IF(B93="","",B93-$K$12)</f>
        <v/>
      </c>
      <c r="D93" s="363"/>
      <c r="E93" s="361"/>
      <c r="F93" s="829"/>
      <c r="G93" s="829"/>
      <c r="H93" s="298"/>
      <c r="I93" s="361"/>
      <c r="J93" s="289"/>
      <c r="K93" s="360" t="str">
        <f>IF(J93="","",J93-$M$12)</f>
        <v/>
      </c>
      <c r="L93" s="363"/>
      <c r="M93" s="361"/>
      <c r="N93" s="829"/>
      <c r="O93" s="829"/>
      <c r="Q93" s="194"/>
      <c r="R93" s="194"/>
      <c r="S93" s="194"/>
      <c r="T93" s="194"/>
      <c r="U93" s="194"/>
      <c r="V93" s="194"/>
      <c r="W93" s="194"/>
    </row>
    <row r="94" spans="1:23" x14ac:dyDescent="0.2">
      <c r="A94" s="361"/>
      <c r="B94" s="289"/>
      <c r="C94" s="360" t="str">
        <f t="shared" si="4"/>
        <v/>
      </c>
      <c r="D94" s="363"/>
      <c r="E94" s="361"/>
      <c r="F94" s="829"/>
      <c r="G94" s="829"/>
      <c r="H94" s="298"/>
      <c r="I94" s="361"/>
      <c r="J94" s="289"/>
      <c r="K94" s="360" t="str">
        <f t="shared" ref="K94:K102" si="5">IF(J94="","",J94-$M$12)</f>
        <v/>
      </c>
      <c r="L94" s="363"/>
      <c r="M94" s="361"/>
      <c r="N94" s="829"/>
      <c r="O94" s="829"/>
      <c r="Q94" s="194"/>
      <c r="R94" s="194"/>
      <c r="S94" s="194"/>
      <c r="T94" s="194"/>
      <c r="U94" s="194"/>
      <c r="V94" s="194"/>
      <c r="W94" s="194"/>
    </row>
    <row r="95" spans="1:23" x14ac:dyDescent="0.2">
      <c r="A95" s="361"/>
      <c r="B95" s="289"/>
      <c r="C95" s="360" t="str">
        <f t="shared" si="4"/>
        <v/>
      </c>
      <c r="D95" s="363"/>
      <c r="E95" s="361"/>
      <c r="F95" s="829"/>
      <c r="G95" s="829"/>
      <c r="H95" s="298"/>
      <c r="I95" s="361"/>
      <c r="J95" s="289"/>
      <c r="K95" s="360" t="str">
        <f t="shared" si="5"/>
        <v/>
      </c>
      <c r="L95" s="363"/>
      <c r="M95" s="361"/>
      <c r="N95" s="829"/>
      <c r="O95" s="829"/>
      <c r="Q95" s="194"/>
      <c r="R95" s="194"/>
      <c r="S95" s="194"/>
      <c r="T95" s="194"/>
      <c r="U95" s="194"/>
      <c r="V95" s="194"/>
      <c r="W95" s="194"/>
    </row>
    <row r="96" spans="1:23" x14ac:dyDescent="0.2">
      <c r="A96" s="361"/>
      <c r="B96" s="289"/>
      <c r="C96" s="360" t="str">
        <f t="shared" si="4"/>
        <v/>
      </c>
      <c r="D96" s="363"/>
      <c r="E96" s="361"/>
      <c r="F96" s="829"/>
      <c r="G96" s="829"/>
      <c r="H96" s="298"/>
      <c r="I96" s="361"/>
      <c r="J96" s="289"/>
      <c r="K96" s="360" t="str">
        <f t="shared" si="5"/>
        <v/>
      </c>
      <c r="L96" s="363"/>
      <c r="M96" s="361"/>
      <c r="N96" s="829"/>
      <c r="O96" s="829"/>
      <c r="Q96" s="194"/>
      <c r="R96" s="194"/>
      <c r="S96" s="194"/>
      <c r="T96" s="194"/>
      <c r="U96" s="194"/>
      <c r="V96" s="194"/>
      <c r="W96" s="194"/>
    </row>
    <row r="97" spans="1:23" x14ac:dyDescent="0.2">
      <c r="A97" s="361"/>
      <c r="B97" s="289"/>
      <c r="C97" s="360" t="str">
        <f t="shared" si="4"/>
        <v/>
      </c>
      <c r="D97" s="363"/>
      <c r="E97" s="361"/>
      <c r="F97" s="829"/>
      <c r="G97" s="829"/>
      <c r="H97" s="298"/>
      <c r="I97" s="361"/>
      <c r="J97" s="289"/>
      <c r="K97" s="360" t="str">
        <f t="shared" si="5"/>
        <v/>
      </c>
      <c r="L97" s="363"/>
      <c r="M97" s="361"/>
      <c r="N97" s="829"/>
      <c r="O97" s="829"/>
      <c r="Q97" s="194"/>
      <c r="R97" s="194"/>
      <c r="S97" s="194"/>
      <c r="T97" s="194"/>
      <c r="U97" s="194"/>
      <c r="V97" s="194"/>
      <c r="W97" s="194"/>
    </row>
    <row r="98" spans="1:23" x14ac:dyDescent="0.2">
      <c r="A98" s="361"/>
      <c r="B98" s="289"/>
      <c r="C98" s="360" t="str">
        <f t="shared" si="4"/>
        <v/>
      </c>
      <c r="D98" s="363"/>
      <c r="E98" s="361"/>
      <c r="F98" s="829"/>
      <c r="G98" s="829"/>
      <c r="H98" s="298"/>
      <c r="I98" s="361"/>
      <c r="J98" s="289"/>
      <c r="K98" s="360" t="str">
        <f t="shared" si="5"/>
        <v/>
      </c>
      <c r="L98" s="363"/>
      <c r="M98" s="361"/>
      <c r="N98" s="829"/>
      <c r="O98" s="829"/>
      <c r="Q98" s="194"/>
      <c r="R98" s="194"/>
      <c r="S98" s="194"/>
      <c r="T98" s="194"/>
      <c r="U98" s="194"/>
      <c r="V98" s="194"/>
      <c r="W98" s="194"/>
    </row>
    <row r="99" spans="1:23" x14ac:dyDescent="0.2">
      <c r="A99" s="361"/>
      <c r="B99" s="289"/>
      <c r="C99" s="360" t="str">
        <f t="shared" si="4"/>
        <v/>
      </c>
      <c r="D99" s="363"/>
      <c r="E99" s="361"/>
      <c r="F99" s="829"/>
      <c r="G99" s="829"/>
      <c r="H99" s="298"/>
      <c r="I99" s="361"/>
      <c r="J99" s="289"/>
      <c r="K99" s="360" t="str">
        <f t="shared" si="5"/>
        <v/>
      </c>
      <c r="L99" s="363"/>
      <c r="M99" s="361"/>
      <c r="N99" s="829"/>
      <c r="O99" s="829"/>
      <c r="Q99" s="194"/>
      <c r="R99" s="194"/>
      <c r="S99" s="194"/>
      <c r="T99" s="194"/>
      <c r="U99" s="194"/>
      <c r="V99" s="194"/>
      <c r="W99" s="194"/>
    </row>
    <row r="100" spans="1:23" x14ac:dyDescent="0.2">
      <c r="A100" s="361"/>
      <c r="B100" s="289"/>
      <c r="C100" s="360" t="str">
        <f t="shared" si="4"/>
        <v/>
      </c>
      <c r="D100" s="363"/>
      <c r="E100" s="361"/>
      <c r="F100" s="829"/>
      <c r="G100" s="829"/>
      <c r="H100" s="298"/>
      <c r="I100" s="361"/>
      <c r="J100" s="289"/>
      <c r="K100" s="360" t="str">
        <f t="shared" si="5"/>
        <v/>
      </c>
      <c r="L100" s="363"/>
      <c r="M100" s="361"/>
      <c r="N100" s="829"/>
      <c r="O100" s="829"/>
      <c r="Q100" s="194"/>
      <c r="R100" s="194"/>
      <c r="S100" s="194"/>
      <c r="T100" s="194"/>
      <c r="U100" s="194"/>
      <c r="V100" s="194"/>
      <c r="W100" s="194"/>
    </row>
    <row r="101" spans="1:23" x14ac:dyDescent="0.2">
      <c r="A101" s="361"/>
      <c r="B101" s="289"/>
      <c r="C101" s="360" t="str">
        <f t="shared" si="4"/>
        <v/>
      </c>
      <c r="D101" s="363"/>
      <c r="E101" s="361"/>
      <c r="F101" s="829"/>
      <c r="G101" s="829"/>
      <c r="H101" s="298"/>
      <c r="I101" s="361"/>
      <c r="J101" s="289"/>
      <c r="K101" s="360" t="str">
        <f t="shared" si="5"/>
        <v/>
      </c>
      <c r="L101" s="363"/>
      <c r="M101" s="361"/>
      <c r="N101" s="829"/>
      <c r="O101" s="829"/>
      <c r="Q101" s="194"/>
      <c r="R101" s="194"/>
      <c r="S101" s="194"/>
      <c r="T101" s="194"/>
      <c r="U101" s="194"/>
      <c r="V101" s="194"/>
      <c r="W101" s="194"/>
    </row>
    <row r="102" spans="1:23" x14ac:dyDescent="0.2">
      <c r="A102" s="372" t="s">
        <v>269</v>
      </c>
      <c r="B102" s="289"/>
      <c r="C102" s="360" t="str">
        <f t="shared" si="4"/>
        <v/>
      </c>
      <c r="D102" s="363"/>
      <c r="E102" s="361"/>
      <c r="F102" s="829"/>
      <c r="G102" s="829"/>
      <c r="H102" s="298"/>
      <c r="I102" s="372" t="s">
        <v>269</v>
      </c>
      <c r="J102" s="289"/>
      <c r="K102" s="360" t="str">
        <f t="shared" si="5"/>
        <v/>
      </c>
      <c r="L102" s="363"/>
      <c r="M102" s="361"/>
      <c r="N102" s="829"/>
      <c r="O102" s="829"/>
      <c r="Q102" s="194"/>
      <c r="R102" s="194"/>
      <c r="S102" s="194"/>
      <c r="T102" s="194"/>
      <c r="U102" s="194"/>
      <c r="V102" s="194"/>
      <c r="W102" s="194"/>
    </row>
    <row r="103" spans="1:23" x14ac:dyDescent="0.2">
      <c r="A103" s="194" t="s">
        <v>764</v>
      </c>
      <c r="O103" s="298"/>
    </row>
    <row r="105" spans="1:23" x14ac:dyDescent="0.2">
      <c r="A105" s="258" t="s">
        <v>767</v>
      </c>
      <c r="D105" s="298"/>
      <c r="E105" s="298"/>
      <c r="F105" s="298"/>
      <c r="I105" s="258" t="s">
        <v>768</v>
      </c>
      <c r="L105" s="298"/>
      <c r="M105" s="298"/>
      <c r="N105" s="298"/>
      <c r="O105" s="298"/>
      <c r="Q105" s="194"/>
      <c r="R105" s="194"/>
      <c r="S105" s="194"/>
      <c r="T105" s="194"/>
      <c r="U105" s="194"/>
      <c r="V105" s="194"/>
      <c r="W105" s="194"/>
    </row>
    <row r="106" spans="1:23" x14ac:dyDescent="0.2">
      <c r="A106" s="194" t="s">
        <v>797</v>
      </c>
      <c r="C106" s="830"/>
      <c r="D106" s="831"/>
      <c r="E106" s="831"/>
      <c r="F106" s="832"/>
      <c r="H106" s="298"/>
      <c r="I106" s="194" t="s">
        <v>797</v>
      </c>
      <c r="K106" s="830"/>
      <c r="L106" s="831"/>
      <c r="M106" s="831"/>
      <c r="N106" s="832"/>
      <c r="Q106" s="194"/>
      <c r="R106" s="194"/>
      <c r="S106" s="194"/>
      <c r="T106" s="194"/>
      <c r="U106" s="194"/>
      <c r="V106" s="194"/>
      <c r="W106" s="194"/>
    </row>
    <row r="107" spans="1:23" x14ac:dyDescent="0.2">
      <c r="A107" s="258"/>
      <c r="I107" s="258"/>
      <c r="O107" s="298"/>
      <c r="Q107" s="194"/>
      <c r="R107" s="194"/>
      <c r="S107" s="194"/>
      <c r="T107" s="194"/>
      <c r="U107" s="194"/>
      <c r="V107" s="194"/>
      <c r="W107" s="194"/>
    </row>
    <row r="108" spans="1:23" ht="12.75" customHeight="1" x14ac:dyDescent="0.2">
      <c r="A108" s="784" t="s">
        <v>763</v>
      </c>
      <c r="B108" s="767" t="s">
        <v>330</v>
      </c>
      <c r="C108" s="767" t="s">
        <v>664</v>
      </c>
      <c r="D108" s="784" t="s">
        <v>930</v>
      </c>
      <c r="E108" s="784" t="s">
        <v>715</v>
      </c>
      <c r="F108" s="827" t="s">
        <v>266</v>
      </c>
      <c r="G108" s="827"/>
      <c r="H108" s="298"/>
      <c r="I108" s="784" t="s">
        <v>763</v>
      </c>
      <c r="J108" s="767" t="s">
        <v>330</v>
      </c>
      <c r="K108" s="767" t="s">
        <v>664</v>
      </c>
      <c r="L108" s="784" t="s">
        <v>930</v>
      </c>
      <c r="M108" s="784" t="s">
        <v>715</v>
      </c>
      <c r="N108" s="827" t="s">
        <v>266</v>
      </c>
      <c r="O108" s="827"/>
      <c r="Q108" s="194"/>
      <c r="R108" s="194"/>
      <c r="S108" s="194"/>
      <c r="T108" s="194"/>
      <c r="U108" s="194"/>
      <c r="V108" s="194"/>
      <c r="W108" s="194"/>
    </row>
    <row r="109" spans="1:23" x14ac:dyDescent="0.2">
      <c r="A109" s="784"/>
      <c r="B109" s="767"/>
      <c r="C109" s="767"/>
      <c r="D109" s="827"/>
      <c r="E109" s="827"/>
      <c r="F109" s="827"/>
      <c r="G109" s="827"/>
      <c r="H109" s="298"/>
      <c r="I109" s="784"/>
      <c r="J109" s="767"/>
      <c r="K109" s="767"/>
      <c r="L109" s="827"/>
      <c r="M109" s="827"/>
      <c r="N109" s="827"/>
      <c r="O109" s="827"/>
      <c r="Q109" s="194"/>
      <c r="R109" s="194"/>
      <c r="S109" s="194"/>
      <c r="T109" s="194"/>
      <c r="U109" s="194"/>
      <c r="V109" s="194"/>
      <c r="W109" s="194"/>
    </row>
    <row r="110" spans="1:23" x14ac:dyDescent="0.2">
      <c r="A110" s="361"/>
      <c r="B110" s="289"/>
      <c r="C110" s="359" t="str">
        <f>IF(B110="","",B110-$K$12)</f>
        <v/>
      </c>
      <c r="D110" s="363"/>
      <c r="E110" s="361"/>
      <c r="F110" s="829"/>
      <c r="G110" s="829"/>
      <c r="H110" s="298"/>
      <c r="I110" s="361"/>
      <c r="J110" s="289"/>
      <c r="K110" s="359" t="str">
        <f>IF(J110="","",J110-$M$12)</f>
        <v/>
      </c>
      <c r="L110" s="363"/>
      <c r="M110" s="361"/>
      <c r="N110" s="829"/>
      <c r="O110" s="829"/>
      <c r="Q110" s="194"/>
      <c r="R110" s="194"/>
      <c r="S110" s="194"/>
      <c r="T110" s="194"/>
      <c r="U110" s="194"/>
      <c r="V110" s="194"/>
      <c r="W110" s="194"/>
    </row>
    <row r="111" spans="1:23" x14ac:dyDescent="0.2">
      <c r="A111" s="361"/>
      <c r="B111" s="289"/>
      <c r="C111" s="360" t="str">
        <f t="shared" ref="C111:C120" si="6">IF(B111="","",B111-$K$12)</f>
        <v/>
      </c>
      <c r="D111" s="363"/>
      <c r="E111" s="361"/>
      <c r="F111" s="829"/>
      <c r="G111" s="829"/>
      <c r="H111" s="298"/>
      <c r="I111" s="361"/>
      <c r="J111" s="289"/>
      <c r="K111" s="360" t="str">
        <f>IF(J111="","",J111-$M$12)</f>
        <v/>
      </c>
      <c r="L111" s="363"/>
      <c r="M111" s="361"/>
      <c r="N111" s="829"/>
      <c r="O111" s="829"/>
      <c r="Q111" s="194"/>
      <c r="R111" s="194"/>
      <c r="S111" s="194"/>
      <c r="T111" s="194"/>
      <c r="U111" s="194"/>
      <c r="V111" s="194"/>
      <c r="W111" s="194"/>
    </row>
    <row r="112" spans="1:23" x14ac:dyDescent="0.2">
      <c r="A112" s="361"/>
      <c r="B112" s="289"/>
      <c r="C112" s="360" t="str">
        <f t="shared" si="6"/>
        <v/>
      </c>
      <c r="D112" s="363"/>
      <c r="E112" s="361"/>
      <c r="F112" s="829"/>
      <c r="G112" s="829"/>
      <c r="H112" s="298"/>
      <c r="I112" s="361"/>
      <c r="J112" s="289"/>
      <c r="K112" s="360" t="str">
        <f t="shared" ref="K112:K120" si="7">IF(J112="","",J112-$M$12)</f>
        <v/>
      </c>
      <c r="L112" s="363"/>
      <c r="M112" s="361"/>
      <c r="N112" s="829"/>
      <c r="O112" s="829"/>
      <c r="Q112" s="194"/>
      <c r="R112" s="194"/>
      <c r="S112" s="194"/>
      <c r="T112" s="194"/>
      <c r="U112" s="194"/>
      <c r="V112" s="194"/>
      <c r="W112" s="194"/>
    </row>
    <row r="113" spans="1:23" x14ac:dyDescent="0.2">
      <c r="A113" s="361"/>
      <c r="B113" s="289"/>
      <c r="C113" s="360" t="str">
        <f t="shared" si="6"/>
        <v/>
      </c>
      <c r="D113" s="363"/>
      <c r="E113" s="361"/>
      <c r="F113" s="829"/>
      <c r="G113" s="829"/>
      <c r="H113" s="298"/>
      <c r="I113" s="361"/>
      <c r="J113" s="289"/>
      <c r="K113" s="360" t="str">
        <f t="shared" si="7"/>
        <v/>
      </c>
      <c r="L113" s="363"/>
      <c r="M113" s="361"/>
      <c r="N113" s="829"/>
      <c r="O113" s="829"/>
      <c r="Q113" s="194"/>
      <c r="R113" s="194"/>
      <c r="S113" s="194"/>
      <c r="T113" s="194"/>
      <c r="U113" s="194"/>
      <c r="V113" s="194"/>
      <c r="W113" s="194"/>
    </row>
    <row r="114" spans="1:23" x14ac:dyDescent="0.2">
      <c r="A114" s="361"/>
      <c r="B114" s="289"/>
      <c r="C114" s="360" t="str">
        <f t="shared" si="6"/>
        <v/>
      </c>
      <c r="D114" s="363"/>
      <c r="E114" s="361"/>
      <c r="F114" s="829"/>
      <c r="G114" s="829"/>
      <c r="H114" s="298"/>
      <c r="I114" s="361"/>
      <c r="J114" s="289"/>
      <c r="K114" s="360" t="str">
        <f t="shared" si="7"/>
        <v/>
      </c>
      <c r="L114" s="363"/>
      <c r="M114" s="361"/>
      <c r="N114" s="829"/>
      <c r="O114" s="829"/>
      <c r="Q114" s="194"/>
      <c r="R114" s="194"/>
      <c r="S114" s="194"/>
      <c r="T114" s="194"/>
      <c r="U114" s="194"/>
      <c r="V114" s="194"/>
      <c r="W114" s="194"/>
    </row>
    <row r="115" spans="1:23" x14ac:dyDescent="0.2">
      <c r="A115" s="361"/>
      <c r="B115" s="289"/>
      <c r="C115" s="360" t="str">
        <f t="shared" si="6"/>
        <v/>
      </c>
      <c r="D115" s="363"/>
      <c r="E115" s="361"/>
      <c r="F115" s="829"/>
      <c r="G115" s="829"/>
      <c r="H115" s="298"/>
      <c r="I115" s="361"/>
      <c r="J115" s="289"/>
      <c r="K115" s="360" t="str">
        <f t="shared" si="7"/>
        <v/>
      </c>
      <c r="L115" s="363"/>
      <c r="M115" s="361"/>
      <c r="N115" s="829"/>
      <c r="O115" s="829"/>
      <c r="Q115" s="194"/>
      <c r="R115" s="194"/>
      <c r="S115" s="194"/>
      <c r="T115" s="194"/>
      <c r="U115" s="194"/>
      <c r="V115" s="194"/>
      <c r="W115" s="194"/>
    </row>
    <row r="116" spans="1:23" x14ac:dyDescent="0.2">
      <c r="A116" s="361"/>
      <c r="B116" s="289"/>
      <c r="C116" s="360" t="str">
        <f t="shared" si="6"/>
        <v/>
      </c>
      <c r="D116" s="363"/>
      <c r="E116" s="361"/>
      <c r="F116" s="829"/>
      <c r="G116" s="829"/>
      <c r="H116" s="298"/>
      <c r="I116" s="361"/>
      <c r="J116" s="289"/>
      <c r="K116" s="360" t="str">
        <f t="shared" si="7"/>
        <v/>
      </c>
      <c r="L116" s="363"/>
      <c r="M116" s="361"/>
      <c r="N116" s="829"/>
      <c r="O116" s="829"/>
      <c r="Q116" s="194"/>
      <c r="R116" s="194"/>
      <c r="S116" s="194"/>
      <c r="T116" s="194"/>
      <c r="U116" s="194"/>
      <c r="V116" s="194"/>
      <c r="W116" s="194"/>
    </row>
    <row r="117" spans="1:23" x14ac:dyDescent="0.2">
      <c r="A117" s="361"/>
      <c r="B117" s="289"/>
      <c r="C117" s="360" t="str">
        <f t="shared" si="6"/>
        <v/>
      </c>
      <c r="D117" s="363"/>
      <c r="E117" s="361"/>
      <c r="F117" s="829"/>
      <c r="G117" s="829"/>
      <c r="H117" s="298"/>
      <c r="I117" s="361"/>
      <c r="J117" s="289"/>
      <c r="K117" s="360" t="str">
        <f t="shared" si="7"/>
        <v/>
      </c>
      <c r="L117" s="363"/>
      <c r="M117" s="361"/>
      <c r="N117" s="829"/>
      <c r="O117" s="829"/>
      <c r="Q117" s="194"/>
      <c r="R117" s="194"/>
      <c r="S117" s="194"/>
      <c r="T117" s="194"/>
      <c r="U117" s="194"/>
      <c r="V117" s="194"/>
      <c r="W117" s="194"/>
    </row>
    <row r="118" spans="1:23" x14ac:dyDescent="0.2">
      <c r="A118" s="361"/>
      <c r="B118" s="289"/>
      <c r="C118" s="360" t="str">
        <f t="shared" si="6"/>
        <v/>
      </c>
      <c r="D118" s="363"/>
      <c r="E118" s="361"/>
      <c r="F118" s="829"/>
      <c r="G118" s="829"/>
      <c r="H118" s="298"/>
      <c r="I118" s="361"/>
      <c r="J118" s="289"/>
      <c r="K118" s="360" t="str">
        <f t="shared" si="7"/>
        <v/>
      </c>
      <c r="L118" s="363"/>
      <c r="M118" s="361"/>
      <c r="N118" s="829"/>
      <c r="O118" s="829"/>
      <c r="Q118" s="194"/>
      <c r="R118" s="194"/>
      <c r="S118" s="194"/>
      <c r="T118" s="194"/>
      <c r="U118" s="194"/>
      <c r="V118" s="194"/>
      <c r="W118" s="194"/>
    </row>
    <row r="119" spans="1:23" x14ac:dyDescent="0.2">
      <c r="A119" s="361"/>
      <c r="B119" s="289"/>
      <c r="C119" s="360" t="str">
        <f t="shared" si="6"/>
        <v/>
      </c>
      <c r="D119" s="363"/>
      <c r="E119" s="361"/>
      <c r="F119" s="829"/>
      <c r="G119" s="829"/>
      <c r="H119" s="298"/>
      <c r="I119" s="361"/>
      <c r="J119" s="289"/>
      <c r="K119" s="360" t="str">
        <f t="shared" si="7"/>
        <v/>
      </c>
      <c r="L119" s="363"/>
      <c r="M119" s="361"/>
      <c r="N119" s="829"/>
      <c r="O119" s="829"/>
      <c r="Q119" s="194"/>
      <c r="R119" s="194"/>
      <c r="S119" s="194"/>
      <c r="T119" s="194"/>
      <c r="U119" s="194"/>
      <c r="V119" s="194"/>
      <c r="W119" s="194"/>
    </row>
    <row r="120" spans="1:23" x14ac:dyDescent="0.2">
      <c r="A120" s="372" t="s">
        <v>269</v>
      </c>
      <c r="B120" s="289"/>
      <c r="C120" s="360" t="str">
        <f t="shared" si="6"/>
        <v/>
      </c>
      <c r="D120" s="363"/>
      <c r="E120" s="361"/>
      <c r="F120" s="829"/>
      <c r="G120" s="829"/>
      <c r="H120" s="298"/>
      <c r="I120" s="372" t="s">
        <v>269</v>
      </c>
      <c r="J120" s="289"/>
      <c r="K120" s="360" t="str">
        <f t="shared" si="7"/>
        <v/>
      </c>
      <c r="L120" s="363"/>
      <c r="M120" s="361"/>
      <c r="N120" s="829"/>
      <c r="O120" s="829"/>
      <c r="Q120" s="194"/>
      <c r="R120" s="194"/>
      <c r="S120" s="194"/>
      <c r="T120" s="194"/>
      <c r="U120" s="194"/>
      <c r="V120" s="194"/>
      <c r="W120" s="194"/>
    </row>
    <row r="121" spans="1:23" x14ac:dyDescent="0.2">
      <c r="A121" s="194" t="s">
        <v>764</v>
      </c>
      <c r="O121" s="298"/>
      <c r="P121" s="298"/>
      <c r="S121" s="194"/>
      <c r="T121" s="194"/>
      <c r="U121" s="194"/>
      <c r="V121" s="194"/>
      <c r="W121" s="194"/>
    </row>
    <row r="122" spans="1:23" x14ac:dyDescent="0.2">
      <c r="L122" s="298"/>
      <c r="M122" s="298"/>
      <c r="N122" s="298"/>
      <c r="O122" s="298"/>
      <c r="P122" s="298"/>
      <c r="S122" s="194"/>
      <c r="T122" s="194"/>
      <c r="U122" s="194"/>
      <c r="V122" s="194"/>
      <c r="W122" s="194"/>
    </row>
    <row r="123" spans="1:23" x14ac:dyDescent="0.2">
      <c r="A123" s="194" t="s">
        <v>798</v>
      </c>
    </row>
  </sheetData>
  <sheetProtection sheet="1" objects="1" scenarios="1" selectLockedCells="1"/>
  <mergeCells count="175">
    <mergeCell ref="F97:G97"/>
    <mergeCell ref="F98:G98"/>
    <mergeCell ref="F99:G99"/>
    <mergeCell ref="F100:G100"/>
    <mergeCell ref="F101:G101"/>
    <mergeCell ref="F102:G102"/>
    <mergeCell ref="K90:K91"/>
    <mergeCell ref="L90:L91"/>
    <mergeCell ref="M90:M91"/>
    <mergeCell ref="F96:G96"/>
    <mergeCell ref="N92:O92"/>
    <mergeCell ref="I90:I91"/>
    <mergeCell ref="J90:J91"/>
    <mergeCell ref="F92:G92"/>
    <mergeCell ref="F93:G93"/>
    <mergeCell ref="F71:G71"/>
    <mergeCell ref="F72:G72"/>
    <mergeCell ref="F73:G73"/>
    <mergeCell ref="F74:G74"/>
    <mergeCell ref="F75:G75"/>
    <mergeCell ref="F76:G76"/>
    <mergeCell ref="N77:O77"/>
    <mergeCell ref="N78:O78"/>
    <mergeCell ref="C88:F88"/>
    <mergeCell ref="K88:N88"/>
    <mergeCell ref="F77:G77"/>
    <mergeCell ref="F78:G78"/>
    <mergeCell ref="F95:G95"/>
    <mergeCell ref="N95:O95"/>
    <mergeCell ref="N96:O96"/>
    <mergeCell ref="F58:G58"/>
    <mergeCell ref="F59:G59"/>
    <mergeCell ref="F60:G60"/>
    <mergeCell ref="F68:G68"/>
    <mergeCell ref="F69:G69"/>
    <mergeCell ref="F70:G70"/>
    <mergeCell ref="F52:G52"/>
    <mergeCell ref="F53:G53"/>
    <mergeCell ref="F54:G54"/>
    <mergeCell ref="F55:G55"/>
    <mergeCell ref="F56:G56"/>
    <mergeCell ref="F57:G57"/>
    <mergeCell ref="C64:F64"/>
    <mergeCell ref="N48:O49"/>
    <mergeCell ref="F50:G50"/>
    <mergeCell ref="N50:O50"/>
    <mergeCell ref="F51:G51"/>
    <mergeCell ref="C30:D30"/>
    <mergeCell ref="A48:A49"/>
    <mergeCell ref="B48:B49"/>
    <mergeCell ref="C48:C49"/>
    <mergeCell ref="D48:D49"/>
    <mergeCell ref="E48:E49"/>
    <mergeCell ref="A11:A12"/>
    <mergeCell ref="B11:B12"/>
    <mergeCell ref="A16:G19"/>
    <mergeCell ref="A22:A23"/>
    <mergeCell ref="B22:C23"/>
    <mergeCell ref="D22:E23"/>
    <mergeCell ref="F22:I22"/>
    <mergeCell ref="F23:G23"/>
    <mergeCell ref="L48:L49"/>
    <mergeCell ref="M4:M5"/>
    <mergeCell ref="N4:N5"/>
    <mergeCell ref="C5:E5"/>
    <mergeCell ref="C6:E6"/>
    <mergeCell ref="F8:G9"/>
    <mergeCell ref="B24:C24"/>
    <mergeCell ref="D24:E24"/>
    <mergeCell ref="F24:G24"/>
    <mergeCell ref="I24:I25"/>
    <mergeCell ref="B25:C25"/>
    <mergeCell ref="D25:E25"/>
    <mergeCell ref="F25:G25"/>
    <mergeCell ref="F119:G119"/>
    <mergeCell ref="N119:O119"/>
    <mergeCell ref="F120:G120"/>
    <mergeCell ref="N120:O120"/>
    <mergeCell ref="C3:E3"/>
    <mergeCell ref="K3:L3"/>
    <mergeCell ref="M3:N3"/>
    <mergeCell ref="C4:E4"/>
    <mergeCell ref="K4:K5"/>
    <mergeCell ref="L4:L5"/>
    <mergeCell ref="F116:G116"/>
    <mergeCell ref="N116:O116"/>
    <mergeCell ref="F117:G117"/>
    <mergeCell ref="N117:O117"/>
    <mergeCell ref="F118:G118"/>
    <mergeCell ref="N118:O118"/>
    <mergeCell ref="F113:G113"/>
    <mergeCell ref="N113:O113"/>
    <mergeCell ref="F114:G114"/>
    <mergeCell ref="N114:O114"/>
    <mergeCell ref="F115:G115"/>
    <mergeCell ref="N115:O115"/>
    <mergeCell ref="F110:G110"/>
    <mergeCell ref="N110:O110"/>
    <mergeCell ref="F111:G111"/>
    <mergeCell ref="N111:O111"/>
    <mergeCell ref="F112:G112"/>
    <mergeCell ref="N112:O112"/>
    <mergeCell ref="I108:I109"/>
    <mergeCell ref="J108:J109"/>
    <mergeCell ref="K108:K109"/>
    <mergeCell ref="L108:L109"/>
    <mergeCell ref="M108:M109"/>
    <mergeCell ref="N108:O109"/>
    <mergeCell ref="A108:A109"/>
    <mergeCell ref="B108:B109"/>
    <mergeCell ref="C108:C109"/>
    <mergeCell ref="D108:D109"/>
    <mergeCell ref="E108:E109"/>
    <mergeCell ref="F108:G109"/>
    <mergeCell ref="K46:N46"/>
    <mergeCell ref="I48:I49"/>
    <mergeCell ref="J48:J49"/>
    <mergeCell ref="N51:O51"/>
    <mergeCell ref="N52:O52"/>
    <mergeCell ref="C106:F106"/>
    <mergeCell ref="K106:N106"/>
    <mergeCell ref="C46:F46"/>
    <mergeCell ref="F48:G49"/>
    <mergeCell ref="K48:K49"/>
    <mergeCell ref="N53:O53"/>
    <mergeCell ref="N54:O54"/>
    <mergeCell ref="N55:O55"/>
    <mergeCell ref="N56:O56"/>
    <mergeCell ref="N57:O57"/>
    <mergeCell ref="N58:O58"/>
    <mergeCell ref="N59:O59"/>
    <mergeCell ref="N60:O60"/>
    <mergeCell ref="A66:A67"/>
    <mergeCell ref="B66:B67"/>
    <mergeCell ref="C66:C67"/>
    <mergeCell ref="D66:D67"/>
    <mergeCell ref="E66:E67"/>
    <mergeCell ref="F66:G67"/>
    <mergeCell ref="I66:I67"/>
    <mergeCell ref="J66:J67"/>
    <mergeCell ref="K66:K67"/>
    <mergeCell ref="A90:A91"/>
    <mergeCell ref="B90:B91"/>
    <mergeCell ref="C90:C91"/>
    <mergeCell ref="D90:D91"/>
    <mergeCell ref="E90:E91"/>
    <mergeCell ref="F90:G91"/>
    <mergeCell ref="N93:O93"/>
    <mergeCell ref="F94:G94"/>
    <mergeCell ref="N94:O94"/>
    <mergeCell ref="N90:O91"/>
    <mergeCell ref="N97:O97"/>
    <mergeCell ref="N98:O98"/>
    <mergeCell ref="N99:O99"/>
    <mergeCell ref="N100:O100"/>
    <mergeCell ref="N101:O101"/>
    <mergeCell ref="N102:O102"/>
    <mergeCell ref="B8:C9"/>
    <mergeCell ref="D8:D10"/>
    <mergeCell ref="E8:E9"/>
    <mergeCell ref="C11:C12"/>
    <mergeCell ref="N68:O68"/>
    <mergeCell ref="N69:O69"/>
    <mergeCell ref="N70:O70"/>
    <mergeCell ref="N71:O71"/>
    <mergeCell ref="N72:O72"/>
    <mergeCell ref="N73:O73"/>
    <mergeCell ref="N74:O74"/>
    <mergeCell ref="N75:O75"/>
    <mergeCell ref="N76:O76"/>
    <mergeCell ref="K64:N64"/>
    <mergeCell ref="L66:L67"/>
    <mergeCell ref="M66:M67"/>
    <mergeCell ref="N66:O67"/>
    <mergeCell ref="M48:M49"/>
  </mergeCells>
  <conditionalFormatting sqref="C50:C60 K50:K60 C68:C78 K68:K78 C92:C102 K92:K102 C110:C120 K110:K120">
    <cfRule type="containsBlanks" priority="1" stopIfTrue="1">
      <formula>LEN(TRIM(C50))=0</formula>
    </cfRule>
    <cfRule type="cellIs" dxfId="25" priority="2" stopIfTrue="1" operator="greaterThan">
      <formula>$C$11</formula>
    </cfRule>
    <cfRule type="cellIs" dxfId="24" priority="3" stopIfTrue="1" operator="lessThan">
      <formula>$B$11</formula>
    </cfRule>
  </conditionalFormatting>
  <dataValidations count="2">
    <dataValidation type="list" allowBlank="1" showInputMessage="1" showErrorMessage="1" sqref="H24:I25">
      <formula1>PassOrFail</formula1>
    </dataValidation>
    <dataValidation type="list" allowBlank="1" showInputMessage="1" showErrorMessage="1" sqref="B24:E25 D50:E60 L50:M60 D68:E78 L68:M78 D92:E102 L92:M102 D110:E120 L110:M120">
      <formula1>YesOrNo</formula1>
    </dataValidation>
  </dataValidations>
  <pageMargins left="0.78740157480314965" right="0.39370078740157483" top="0.59055118110236227" bottom="0.59055118110236227" header="0.39370078740157483" footer="0.39370078740157483"/>
  <pageSetup paperSize="9" scale="9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rowBreaks count="2" manualBreakCount="2">
    <brk id="42" max="14" man="1"/>
    <brk id="84"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topLeftCell="A19" zoomScale="80" zoomScaleNormal="80" zoomScaleSheetLayoutView="80" workbookViewId="0">
      <selection activeCell="N47" sqref="N47:N52"/>
    </sheetView>
  </sheetViews>
  <sheetFormatPr defaultRowHeight="12.75" x14ac:dyDescent="0.2"/>
  <cols>
    <col min="1" max="16384" width="9.140625" style="2"/>
  </cols>
  <sheetData/>
  <sheetProtection sheet="1" objects="1" scenarios="1" selectLockedCells="1"/>
  <phoneticPr fontId="2" type="noConversion"/>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75"/>
  <sheetViews>
    <sheetView view="pageBreakPreview" zoomScale="80" zoomScaleNormal="80" zoomScaleSheetLayoutView="80" workbookViewId="0">
      <pane ySplit="25" topLeftCell="A89" activePane="bottomLeft" state="frozen"/>
      <selection activeCell="N47" sqref="N47:N52"/>
      <selection pane="bottomLeft" activeCell="N47" sqref="N47:N52"/>
    </sheetView>
  </sheetViews>
  <sheetFormatPr defaultRowHeight="12.75" x14ac:dyDescent="0.2"/>
  <cols>
    <col min="1" max="9" width="9" style="194" customWidth="1"/>
    <col min="10" max="10" width="9.7109375" style="194" customWidth="1"/>
    <col min="11" max="11" width="9" style="194" customWidth="1"/>
    <col min="12" max="16" width="9.140625" style="194"/>
    <col min="17" max="23" width="9.140625" style="298"/>
    <col min="24" max="16384" width="9.140625" style="194"/>
  </cols>
  <sheetData>
    <row r="1" spans="1:14" x14ac:dyDescent="0.2">
      <c r="A1" s="233" t="s">
        <v>915</v>
      </c>
    </row>
    <row r="3" spans="1:14" ht="12.75" customHeight="1" x14ac:dyDescent="0.2">
      <c r="A3" s="234" t="s">
        <v>241</v>
      </c>
      <c r="B3" s="234"/>
      <c r="C3" s="713"/>
      <c r="D3" s="713"/>
      <c r="E3" s="713"/>
      <c r="J3" s="701" t="s">
        <v>665</v>
      </c>
      <c r="K3" s="702"/>
      <c r="L3" s="701" t="s">
        <v>666</v>
      </c>
      <c r="M3" s="702"/>
    </row>
    <row r="4" spans="1:14" ht="12.75" customHeight="1" x14ac:dyDescent="0.2">
      <c r="A4" s="234" t="s">
        <v>647</v>
      </c>
      <c r="B4" s="234"/>
      <c r="C4" s="714"/>
      <c r="D4" s="714"/>
      <c r="E4" s="714"/>
      <c r="H4" s="234"/>
      <c r="I4" s="234"/>
      <c r="J4" s="584" t="s">
        <v>691</v>
      </c>
      <c r="K4" s="584" t="s">
        <v>692</v>
      </c>
      <c r="L4" s="584" t="s">
        <v>691</v>
      </c>
      <c r="M4" s="584" t="s">
        <v>692</v>
      </c>
    </row>
    <row r="5" spans="1:14" ht="15.75" customHeight="1" x14ac:dyDescent="0.2">
      <c r="A5" s="234" t="s">
        <v>247</v>
      </c>
      <c r="B5" s="234"/>
      <c r="C5" s="714"/>
      <c r="D5" s="714"/>
      <c r="E5" s="714"/>
      <c r="H5" s="796"/>
      <c r="I5" s="797"/>
      <c r="J5" s="585"/>
      <c r="K5" s="585"/>
      <c r="L5" s="585"/>
      <c r="M5" s="585"/>
    </row>
    <row r="6" spans="1:14" x14ac:dyDescent="0.2">
      <c r="A6" s="234" t="s">
        <v>250</v>
      </c>
      <c r="B6" s="234"/>
      <c r="C6" s="714"/>
      <c r="D6" s="714"/>
      <c r="E6" s="714"/>
      <c r="I6" s="295" t="s">
        <v>655</v>
      </c>
      <c r="J6" s="329"/>
      <c r="K6" s="364"/>
      <c r="L6" s="329"/>
      <c r="M6" s="364"/>
      <c r="N6" s="194" t="s">
        <v>658</v>
      </c>
    </row>
    <row r="7" spans="1:14" x14ac:dyDescent="0.2">
      <c r="I7" s="262" t="s">
        <v>656</v>
      </c>
      <c r="J7" s="329"/>
      <c r="K7" s="364"/>
      <c r="L7" s="329"/>
      <c r="M7" s="364"/>
      <c r="N7" s="194" t="s">
        <v>657</v>
      </c>
    </row>
    <row r="8" spans="1:14" ht="12.75" customHeight="1" x14ac:dyDescent="0.2">
      <c r="A8" s="195" t="s">
        <v>312</v>
      </c>
      <c r="B8" s="767" t="s">
        <v>923</v>
      </c>
      <c r="C8" s="767"/>
      <c r="D8" s="586" t="s">
        <v>316</v>
      </c>
      <c r="E8" s="798" t="s">
        <v>928</v>
      </c>
      <c r="F8" s="715" t="s">
        <v>509</v>
      </c>
      <c r="G8" s="716"/>
      <c r="I8" s="328" t="s">
        <v>245</v>
      </c>
      <c r="J8" s="278"/>
      <c r="K8" s="278"/>
      <c r="L8" s="278"/>
      <c r="M8" s="278"/>
      <c r="N8" s="238" t="s">
        <v>246</v>
      </c>
    </row>
    <row r="9" spans="1:14" ht="12.75" customHeight="1" x14ac:dyDescent="0.2">
      <c r="A9" s="196" t="s">
        <v>314</v>
      </c>
      <c r="B9" s="767"/>
      <c r="C9" s="767"/>
      <c r="D9" s="756"/>
      <c r="E9" s="799"/>
      <c r="F9" s="717"/>
      <c r="G9" s="718"/>
      <c r="I9" s="328" t="s">
        <v>248</v>
      </c>
      <c r="J9" s="278"/>
      <c r="K9" s="278"/>
      <c r="L9" s="278"/>
      <c r="M9" s="278"/>
      <c r="N9" s="234" t="s">
        <v>249</v>
      </c>
    </row>
    <row r="10" spans="1:14" ht="12.75" customHeight="1" x14ac:dyDescent="0.2">
      <c r="A10" s="196" t="s">
        <v>315</v>
      </c>
      <c r="B10" s="415" t="s">
        <v>263</v>
      </c>
      <c r="C10" s="415" t="s">
        <v>264</v>
      </c>
      <c r="D10" s="585"/>
      <c r="E10" s="414" t="s">
        <v>274</v>
      </c>
      <c r="F10" s="196" t="s">
        <v>330</v>
      </c>
      <c r="G10" s="196" t="s">
        <v>273</v>
      </c>
      <c r="I10" s="328" t="s">
        <v>689</v>
      </c>
      <c r="J10" s="260"/>
      <c r="K10" s="260"/>
      <c r="L10" s="260"/>
      <c r="M10" s="260"/>
      <c r="N10" s="234" t="s">
        <v>663</v>
      </c>
    </row>
    <row r="11" spans="1:14" x14ac:dyDescent="0.2">
      <c r="A11" s="787"/>
      <c r="B11" s="821"/>
      <c r="C11" s="821"/>
      <c r="D11" s="413">
        <v>1</v>
      </c>
      <c r="E11" s="423"/>
      <c r="F11" s="256"/>
      <c r="G11" s="256"/>
      <c r="H11" s="298"/>
      <c r="I11" s="328" t="s">
        <v>690</v>
      </c>
      <c r="J11" s="261"/>
      <c r="K11" s="261"/>
      <c r="L11" s="261"/>
      <c r="M11" s="261"/>
      <c r="N11" s="239" t="s">
        <v>255</v>
      </c>
    </row>
    <row r="12" spans="1:14" ht="12.75" customHeight="1" x14ac:dyDescent="0.2">
      <c r="A12" s="787"/>
      <c r="B12" s="821"/>
      <c r="C12" s="821"/>
      <c r="D12" s="413" t="s">
        <v>718</v>
      </c>
      <c r="E12" s="423"/>
      <c r="F12" s="256"/>
      <c r="G12" s="256"/>
      <c r="H12" s="298"/>
      <c r="I12" s="295" t="s">
        <v>701</v>
      </c>
      <c r="J12" s="294" t="str">
        <f>IF(J18="","",AVERAGE(J13:J18))</f>
        <v/>
      </c>
      <c r="K12" s="349"/>
      <c r="L12" s="294" t="str">
        <f>IF(L18="","",AVERAGE(L13:L18))</f>
        <v/>
      </c>
    </row>
    <row r="13" spans="1:14" x14ac:dyDescent="0.2">
      <c r="A13" s="194" t="s">
        <v>719</v>
      </c>
      <c r="H13" s="298"/>
      <c r="I13" s="295">
        <v>1</v>
      </c>
      <c r="J13" s="263"/>
      <c r="K13" s="295">
        <v>1</v>
      </c>
      <c r="L13" s="263"/>
    </row>
    <row r="14" spans="1:14" x14ac:dyDescent="0.2">
      <c r="H14" s="298"/>
      <c r="I14" s="295">
        <v>2</v>
      </c>
      <c r="J14" s="293"/>
      <c r="K14" s="295">
        <v>2</v>
      </c>
      <c r="L14" s="293"/>
    </row>
    <row r="15" spans="1:14" x14ac:dyDescent="0.2">
      <c r="A15" s="194" t="s">
        <v>671</v>
      </c>
      <c r="B15" s="327"/>
      <c r="C15" s="327"/>
      <c r="D15" s="327"/>
      <c r="E15" s="327"/>
      <c r="F15" s="327"/>
      <c r="G15" s="327"/>
      <c r="H15" s="298"/>
      <c r="I15" s="295">
        <v>3</v>
      </c>
      <c r="J15" s="293"/>
      <c r="K15" s="295">
        <v>3</v>
      </c>
      <c r="L15" s="293"/>
    </row>
    <row r="16" spans="1:14" x14ac:dyDescent="0.2">
      <c r="A16" s="801"/>
      <c r="B16" s="802"/>
      <c r="C16" s="802"/>
      <c r="D16" s="802"/>
      <c r="E16" s="802"/>
      <c r="F16" s="802"/>
      <c r="G16" s="803"/>
      <c r="I16" s="295">
        <v>4</v>
      </c>
      <c r="J16" s="293"/>
      <c r="K16" s="295">
        <v>4</v>
      </c>
      <c r="L16" s="293"/>
    </row>
    <row r="17" spans="1:31" x14ac:dyDescent="0.2">
      <c r="A17" s="804"/>
      <c r="B17" s="805"/>
      <c r="C17" s="805"/>
      <c r="D17" s="805"/>
      <c r="E17" s="805"/>
      <c r="F17" s="805"/>
      <c r="G17" s="806"/>
      <c r="I17" s="295">
        <v>5</v>
      </c>
      <c r="J17" s="263"/>
      <c r="K17" s="295">
        <v>5</v>
      </c>
      <c r="L17" s="263"/>
      <c r="U17" s="194"/>
      <c r="V17" s="194"/>
      <c r="W17" s="194"/>
    </row>
    <row r="18" spans="1:31" x14ac:dyDescent="0.2">
      <c r="A18" s="804"/>
      <c r="B18" s="805"/>
      <c r="C18" s="805"/>
      <c r="D18" s="805"/>
      <c r="E18" s="805"/>
      <c r="F18" s="805"/>
      <c r="G18" s="806"/>
      <c r="I18" s="295">
        <v>6</v>
      </c>
      <c r="J18" s="263"/>
      <c r="K18" s="295">
        <v>6</v>
      </c>
      <c r="L18" s="263"/>
      <c r="U18" s="194"/>
      <c r="V18" s="194"/>
      <c r="W18" s="194"/>
    </row>
    <row r="19" spans="1:31" x14ac:dyDescent="0.2">
      <c r="A19" s="807"/>
      <c r="B19" s="808"/>
      <c r="C19" s="808"/>
      <c r="D19" s="808"/>
      <c r="E19" s="808"/>
      <c r="F19" s="808"/>
      <c r="G19" s="809"/>
      <c r="S19" s="194"/>
      <c r="T19" s="194"/>
      <c r="U19" s="194"/>
      <c r="V19" s="194"/>
      <c r="W19" s="194"/>
    </row>
    <row r="21" spans="1:31" ht="13.5" thickBot="1" x14ac:dyDescent="0.25">
      <c r="A21" s="258" t="s">
        <v>705</v>
      </c>
    </row>
    <row r="22" spans="1:31" x14ac:dyDescent="0.2">
      <c r="A22" s="586" t="s">
        <v>622</v>
      </c>
      <c r="B22" s="468" t="s">
        <v>922</v>
      </c>
      <c r="C22" s="470"/>
      <c r="D22" s="468" t="s">
        <v>686</v>
      </c>
      <c r="E22" s="810"/>
      <c r="F22" s="705" t="s">
        <v>623</v>
      </c>
      <c r="G22" s="706"/>
      <c r="H22" s="706"/>
      <c r="I22" s="707"/>
      <c r="J22" s="282"/>
    </row>
    <row r="23" spans="1:31" x14ac:dyDescent="0.2">
      <c r="A23" s="585"/>
      <c r="B23" s="471"/>
      <c r="C23" s="473"/>
      <c r="D23" s="471"/>
      <c r="E23" s="811"/>
      <c r="F23" s="709" t="s">
        <v>266</v>
      </c>
      <c r="G23" s="702"/>
      <c r="H23" s="204" t="s">
        <v>316</v>
      </c>
      <c r="I23" s="218" t="s">
        <v>317</v>
      </c>
    </row>
    <row r="24" spans="1:31" ht="12.75" customHeight="1" x14ac:dyDescent="0.2">
      <c r="A24" s="203">
        <v>1</v>
      </c>
      <c r="B24" s="800"/>
      <c r="C24" s="800"/>
      <c r="D24" s="800"/>
      <c r="E24" s="800"/>
      <c r="F24" s="710"/>
      <c r="G24" s="700"/>
      <c r="H24" s="222"/>
      <c r="I24" s="757"/>
    </row>
    <row r="25" spans="1:31" ht="13.5" thickBot="1" x14ac:dyDescent="0.25">
      <c r="A25" s="203">
        <v>2</v>
      </c>
      <c r="B25" s="800"/>
      <c r="C25" s="800"/>
      <c r="D25" s="800"/>
      <c r="E25" s="800"/>
      <c r="F25" s="711"/>
      <c r="G25" s="712"/>
      <c r="H25" s="223"/>
      <c r="I25" s="758"/>
    </row>
    <row r="26" spans="1:31" x14ac:dyDescent="0.2">
      <c r="Z26" s="298"/>
      <c r="AA26" s="298"/>
      <c r="AB26" s="298"/>
      <c r="AC26" s="298"/>
      <c r="AD26" s="298"/>
      <c r="AE26" s="298"/>
    </row>
    <row r="27" spans="1:31" x14ac:dyDescent="0.2">
      <c r="A27" s="298" t="s">
        <v>695</v>
      </c>
      <c r="B27" s="282"/>
      <c r="C27" s="282"/>
      <c r="H27" s="298" t="s">
        <v>698</v>
      </c>
      <c r="I27" s="282"/>
      <c r="J27" s="282"/>
      <c r="K27" s="282"/>
      <c r="L27" s="282"/>
    </row>
    <row r="28" spans="1:31" x14ac:dyDescent="0.2">
      <c r="A28" s="282" t="s">
        <v>675</v>
      </c>
      <c r="B28" s="713"/>
      <c r="C28" s="713"/>
      <c r="D28" s="713"/>
      <c r="H28" s="194" t="s">
        <v>713</v>
      </c>
      <c r="L28" s="282"/>
    </row>
    <row r="29" spans="1:31" x14ac:dyDescent="0.2">
      <c r="A29" s="282" t="s">
        <v>676</v>
      </c>
      <c r="B29" s="713"/>
      <c r="C29" s="713"/>
      <c r="D29" s="713"/>
      <c r="L29" s="282"/>
    </row>
    <row r="30" spans="1:31" x14ac:dyDescent="0.2">
      <c r="A30" s="282" t="s">
        <v>677</v>
      </c>
      <c r="B30" s="713"/>
      <c r="C30" s="713"/>
      <c r="D30" s="713"/>
      <c r="H30" s="282"/>
      <c r="J30" s="224" t="s">
        <v>681</v>
      </c>
      <c r="L30" s="282"/>
    </row>
    <row r="31" spans="1:31" x14ac:dyDescent="0.2">
      <c r="A31" s="282" t="s">
        <v>694</v>
      </c>
      <c r="B31" s="713"/>
      <c r="C31" s="713"/>
      <c r="D31" s="713"/>
      <c r="H31" s="282"/>
      <c r="I31" s="193"/>
      <c r="J31" s="216"/>
      <c r="K31" s="208"/>
      <c r="L31" s="282"/>
    </row>
    <row r="32" spans="1:31" x14ac:dyDescent="0.2">
      <c r="H32" s="295" t="s">
        <v>680</v>
      </c>
      <c r="I32" s="283"/>
      <c r="J32" s="204" t="s">
        <v>696</v>
      </c>
      <c r="K32" s="292"/>
      <c r="L32" s="298" t="s">
        <v>682</v>
      </c>
    </row>
    <row r="33" spans="1:19" x14ac:dyDescent="0.2">
      <c r="A33" s="258" t="s">
        <v>714</v>
      </c>
      <c r="H33" s="282"/>
      <c r="I33" s="283"/>
      <c r="J33" s="282" t="s">
        <v>697</v>
      </c>
      <c r="K33" s="292"/>
      <c r="L33" s="282"/>
    </row>
    <row r="34" spans="1:19" x14ac:dyDescent="0.2">
      <c r="A34" s="322" t="s">
        <v>712</v>
      </c>
      <c r="H34" s="282"/>
      <c r="I34" s="209"/>
      <c r="J34" s="285"/>
      <c r="K34" s="210"/>
      <c r="L34" s="282"/>
    </row>
    <row r="35" spans="1:19" x14ac:dyDescent="0.2">
      <c r="H35" s="282"/>
      <c r="I35" s="282"/>
      <c r="J35" s="282" t="s">
        <v>683</v>
      </c>
      <c r="K35" s="282"/>
      <c r="L35" s="282"/>
    </row>
    <row r="36" spans="1:19" ht="12.75" customHeight="1" x14ac:dyDescent="0.2">
      <c r="A36" s="298" t="s">
        <v>702</v>
      </c>
      <c r="C36" s="282"/>
      <c r="D36" s="282"/>
      <c r="F36" s="278"/>
    </row>
    <row r="37" spans="1:19" x14ac:dyDescent="0.2">
      <c r="C37" s="298"/>
      <c r="D37" s="298"/>
      <c r="E37" s="298"/>
      <c r="F37" s="298"/>
      <c r="G37" s="298"/>
      <c r="H37" s="298"/>
      <c r="I37" s="298"/>
      <c r="Q37" s="194"/>
      <c r="R37" s="194"/>
      <c r="S37" s="194"/>
    </row>
    <row r="39" spans="1:19" x14ac:dyDescent="0.2">
      <c r="A39" s="233" t="s">
        <v>700</v>
      </c>
    </row>
    <row r="41" spans="1:19" ht="14.25" x14ac:dyDescent="0.2">
      <c r="A41" s="401" t="s">
        <v>704</v>
      </c>
      <c r="B41" s="298"/>
    </row>
    <row r="42" spans="1:19" x14ac:dyDescent="0.2">
      <c r="A42" s="298"/>
      <c r="B42" s="298"/>
    </row>
    <row r="43" spans="1:19" x14ac:dyDescent="0.2">
      <c r="A43" s="812" t="s">
        <v>703</v>
      </c>
      <c r="B43" s="813"/>
      <c r="C43" s="701">
        <v>2</v>
      </c>
      <c r="D43" s="708"/>
      <c r="E43" s="702"/>
      <c r="F43" s="701">
        <v>4</v>
      </c>
      <c r="G43" s="708"/>
      <c r="H43" s="702"/>
      <c r="I43" s="701">
        <v>6</v>
      </c>
      <c r="J43" s="708"/>
      <c r="K43" s="702"/>
      <c r="L43" s="701">
        <v>8</v>
      </c>
      <c r="M43" s="708"/>
      <c r="N43" s="702"/>
    </row>
    <row r="44" spans="1:19" x14ac:dyDescent="0.2">
      <c r="A44" s="812" t="s">
        <v>678</v>
      </c>
      <c r="B44" s="813"/>
      <c r="C44" s="211" t="s">
        <v>687</v>
      </c>
      <c r="D44" s="211" t="s">
        <v>688</v>
      </c>
      <c r="E44" s="308" t="s">
        <v>266</v>
      </c>
      <c r="F44" s="211" t="s">
        <v>687</v>
      </c>
      <c r="G44" s="211" t="s">
        <v>688</v>
      </c>
      <c r="H44" s="308" t="s">
        <v>266</v>
      </c>
      <c r="I44" s="204" t="s">
        <v>687</v>
      </c>
      <c r="J44" s="204" t="s">
        <v>688</v>
      </c>
      <c r="K44" s="308" t="s">
        <v>266</v>
      </c>
      <c r="L44" s="211" t="s">
        <v>687</v>
      </c>
      <c r="M44" s="211" t="s">
        <v>688</v>
      </c>
      <c r="N44" s="309" t="s">
        <v>266</v>
      </c>
    </row>
    <row r="45" spans="1:19" x14ac:dyDescent="0.2">
      <c r="A45" s="814">
        <v>1</v>
      </c>
      <c r="B45" s="814"/>
      <c r="C45" s="263"/>
      <c r="D45" s="303"/>
      <c r="E45" s="833"/>
      <c r="F45" s="303"/>
      <c r="G45" s="303"/>
      <c r="H45" s="833"/>
      <c r="I45" s="303"/>
      <c r="J45" s="303"/>
      <c r="K45" s="833"/>
      <c r="L45" s="303"/>
      <c r="M45" s="303"/>
      <c r="N45" s="833"/>
    </row>
    <row r="46" spans="1:19" x14ac:dyDescent="0.2">
      <c r="A46" s="814">
        <v>2</v>
      </c>
      <c r="B46" s="814"/>
      <c r="C46" s="263"/>
      <c r="D46" s="303"/>
      <c r="E46" s="834"/>
      <c r="F46" s="303"/>
      <c r="G46" s="303"/>
      <c r="H46" s="834"/>
      <c r="I46" s="303"/>
      <c r="J46" s="303"/>
      <c r="K46" s="834"/>
      <c r="L46" s="303"/>
      <c r="M46" s="303"/>
      <c r="N46" s="834"/>
    </row>
    <row r="47" spans="1:19" x14ac:dyDescent="0.2">
      <c r="A47" s="814">
        <v>3</v>
      </c>
      <c r="B47" s="814"/>
      <c r="C47" s="263"/>
      <c r="D47" s="303"/>
      <c r="E47" s="834"/>
      <c r="F47" s="303"/>
      <c r="G47" s="303"/>
      <c r="H47" s="834"/>
      <c r="I47" s="303"/>
      <c r="J47" s="303"/>
      <c r="K47" s="834"/>
      <c r="L47" s="303"/>
      <c r="M47" s="303"/>
      <c r="N47" s="834"/>
    </row>
    <row r="48" spans="1:19" x14ac:dyDescent="0.2">
      <c r="A48" s="814">
        <v>4</v>
      </c>
      <c r="B48" s="814"/>
      <c r="C48" s="263"/>
      <c r="D48" s="303"/>
      <c r="E48" s="834"/>
      <c r="F48" s="303"/>
      <c r="G48" s="303"/>
      <c r="H48" s="834"/>
      <c r="I48" s="303"/>
      <c r="J48" s="303"/>
      <c r="K48" s="834"/>
      <c r="L48" s="303"/>
      <c r="M48" s="303"/>
      <c r="N48" s="834"/>
    </row>
    <row r="49" spans="1:14" x14ac:dyDescent="0.2">
      <c r="A49" s="814">
        <v>5</v>
      </c>
      <c r="B49" s="814"/>
      <c r="C49" s="263"/>
      <c r="D49" s="303"/>
      <c r="E49" s="834"/>
      <c r="F49" s="303"/>
      <c r="G49" s="303"/>
      <c r="H49" s="834"/>
      <c r="I49" s="303"/>
      <c r="J49" s="303"/>
      <c r="K49" s="834"/>
      <c r="L49" s="303"/>
      <c r="M49" s="303"/>
      <c r="N49" s="834"/>
    </row>
    <row r="50" spans="1:14" x14ac:dyDescent="0.2">
      <c r="A50" s="814">
        <v>6</v>
      </c>
      <c r="B50" s="814"/>
      <c r="C50" s="263"/>
      <c r="D50" s="303"/>
      <c r="E50" s="834"/>
      <c r="F50" s="303"/>
      <c r="G50" s="303"/>
      <c r="H50" s="834"/>
      <c r="I50" s="303"/>
      <c r="J50" s="303"/>
      <c r="K50" s="834"/>
      <c r="L50" s="303"/>
      <c r="M50" s="303"/>
      <c r="N50" s="834"/>
    </row>
    <row r="51" spans="1:14" x14ac:dyDescent="0.2">
      <c r="A51" s="814">
        <v>7</v>
      </c>
      <c r="B51" s="814"/>
      <c r="C51" s="263"/>
      <c r="D51" s="303"/>
      <c r="E51" s="834"/>
      <c r="F51" s="303"/>
      <c r="G51" s="303"/>
      <c r="H51" s="834"/>
      <c r="I51" s="303"/>
      <c r="J51" s="303"/>
      <c r="K51" s="834"/>
      <c r="L51" s="303"/>
      <c r="M51" s="303"/>
      <c r="N51" s="834"/>
    </row>
    <row r="52" spans="1:14" x14ac:dyDescent="0.2">
      <c r="A52" s="814">
        <v>8</v>
      </c>
      <c r="B52" s="814"/>
      <c r="C52" s="263"/>
      <c r="D52" s="303"/>
      <c r="E52" s="834"/>
      <c r="F52" s="303"/>
      <c r="G52" s="303"/>
      <c r="H52" s="834"/>
      <c r="I52" s="303"/>
      <c r="J52" s="303"/>
      <c r="K52" s="834"/>
      <c r="L52" s="303"/>
      <c r="M52" s="303"/>
      <c r="N52" s="834"/>
    </row>
    <row r="53" spans="1:14" x14ac:dyDescent="0.2">
      <c r="A53" s="814">
        <v>9</v>
      </c>
      <c r="B53" s="814"/>
      <c r="C53" s="263"/>
      <c r="D53" s="303"/>
      <c r="E53" s="834"/>
      <c r="F53" s="303"/>
      <c r="G53" s="303"/>
      <c r="H53" s="834"/>
      <c r="I53" s="303"/>
      <c r="J53" s="303"/>
      <c r="K53" s="834"/>
      <c r="L53" s="303"/>
      <c r="M53" s="303"/>
      <c r="N53" s="834"/>
    </row>
    <row r="54" spans="1:14" x14ac:dyDescent="0.2">
      <c r="A54" s="814">
        <v>10</v>
      </c>
      <c r="B54" s="814"/>
      <c r="C54" s="263"/>
      <c r="D54" s="303"/>
      <c r="E54" s="834"/>
      <c r="F54" s="303"/>
      <c r="G54" s="303"/>
      <c r="H54" s="834"/>
      <c r="I54" s="303"/>
      <c r="J54" s="303"/>
      <c r="K54" s="834"/>
      <c r="L54" s="303"/>
      <c r="M54" s="303"/>
      <c r="N54" s="834"/>
    </row>
    <row r="55" spans="1:14" x14ac:dyDescent="0.2">
      <c r="A55" s="814" t="s">
        <v>269</v>
      </c>
      <c r="B55" s="814"/>
      <c r="C55" s="263"/>
      <c r="D55" s="303"/>
      <c r="E55" s="835"/>
      <c r="F55" s="303"/>
      <c r="G55" s="303"/>
      <c r="H55" s="835"/>
      <c r="I55" s="303"/>
      <c r="J55" s="303"/>
      <c r="K55" s="835"/>
      <c r="L55" s="303"/>
      <c r="M55" s="303"/>
      <c r="N55" s="835"/>
    </row>
    <row r="56" spans="1:14" x14ac:dyDescent="0.2">
      <c r="A56" s="814">
        <v>1</v>
      </c>
      <c r="B56" s="814"/>
      <c r="C56" s="312" t="str">
        <f t="shared" ref="C56:D66" si="0">IF(C45="","",C45-$J$12)</f>
        <v/>
      </c>
      <c r="D56" s="313" t="str">
        <f t="shared" si="0"/>
        <v/>
      </c>
      <c r="F56" s="312" t="str">
        <f t="shared" ref="F56:G66" si="1">IF(F45="","",F45-$J$12)</f>
        <v/>
      </c>
      <c r="G56" s="313" t="str">
        <f t="shared" si="1"/>
        <v/>
      </c>
      <c r="I56" s="312" t="str">
        <f t="shared" ref="I56:J66" si="2">IF(I45="","",I45-$J$12)</f>
        <v/>
      </c>
      <c r="J56" s="313" t="str">
        <f t="shared" si="2"/>
        <v/>
      </c>
      <c r="L56" s="312" t="str">
        <f t="shared" ref="L56:M66" si="3">IF(L45="","",L45-$J$12)</f>
        <v/>
      </c>
      <c r="M56" s="313" t="str">
        <f t="shared" si="3"/>
        <v/>
      </c>
    </row>
    <row r="57" spans="1:14" x14ac:dyDescent="0.2">
      <c r="A57" s="814">
        <v>2</v>
      </c>
      <c r="B57" s="814"/>
      <c r="C57" s="314" t="str">
        <f t="shared" si="0"/>
        <v/>
      </c>
      <c r="D57" s="315" t="str">
        <f t="shared" si="0"/>
        <v/>
      </c>
      <c r="F57" s="314" t="str">
        <f t="shared" si="1"/>
        <v/>
      </c>
      <c r="G57" s="315" t="str">
        <f t="shared" si="1"/>
        <v/>
      </c>
      <c r="I57" s="314" t="str">
        <f t="shared" si="2"/>
        <v/>
      </c>
      <c r="J57" s="315" t="str">
        <f t="shared" si="2"/>
        <v/>
      </c>
      <c r="L57" s="314" t="str">
        <f t="shared" si="3"/>
        <v/>
      </c>
      <c r="M57" s="315" t="str">
        <f t="shared" si="3"/>
        <v/>
      </c>
    </row>
    <row r="58" spans="1:14" x14ac:dyDescent="0.2">
      <c r="A58" s="814">
        <v>3</v>
      </c>
      <c r="B58" s="814"/>
      <c r="C58" s="314" t="str">
        <f t="shared" si="0"/>
        <v/>
      </c>
      <c r="D58" s="315" t="str">
        <f t="shared" si="0"/>
        <v/>
      </c>
      <c r="F58" s="314" t="str">
        <f t="shared" si="1"/>
        <v/>
      </c>
      <c r="G58" s="315" t="str">
        <f t="shared" si="1"/>
        <v/>
      </c>
      <c r="I58" s="314" t="str">
        <f t="shared" si="2"/>
        <v/>
      </c>
      <c r="J58" s="315" t="str">
        <f t="shared" si="2"/>
        <v/>
      </c>
      <c r="L58" s="314" t="str">
        <f t="shared" si="3"/>
        <v/>
      </c>
      <c r="M58" s="315" t="str">
        <f t="shared" si="3"/>
        <v/>
      </c>
    </row>
    <row r="59" spans="1:14" x14ac:dyDescent="0.2">
      <c r="A59" s="814">
        <v>4</v>
      </c>
      <c r="B59" s="814"/>
      <c r="C59" s="314" t="str">
        <f t="shared" si="0"/>
        <v/>
      </c>
      <c r="D59" s="315" t="str">
        <f t="shared" si="0"/>
        <v/>
      </c>
      <c r="F59" s="314" t="str">
        <f t="shared" si="1"/>
        <v/>
      </c>
      <c r="G59" s="315" t="str">
        <f t="shared" si="1"/>
        <v/>
      </c>
      <c r="I59" s="314" t="str">
        <f t="shared" si="2"/>
        <v/>
      </c>
      <c r="J59" s="315" t="str">
        <f t="shared" si="2"/>
        <v/>
      </c>
      <c r="L59" s="314" t="str">
        <f t="shared" si="3"/>
        <v/>
      </c>
      <c r="M59" s="315" t="str">
        <f t="shared" si="3"/>
        <v/>
      </c>
    </row>
    <row r="60" spans="1:14" x14ac:dyDescent="0.2">
      <c r="A60" s="814">
        <v>5</v>
      </c>
      <c r="B60" s="814"/>
      <c r="C60" s="314" t="str">
        <f t="shared" si="0"/>
        <v/>
      </c>
      <c r="D60" s="315" t="str">
        <f t="shared" si="0"/>
        <v/>
      </c>
      <c r="F60" s="314" t="str">
        <f t="shared" si="1"/>
        <v/>
      </c>
      <c r="G60" s="315" t="str">
        <f t="shared" si="1"/>
        <v/>
      </c>
      <c r="I60" s="314" t="str">
        <f t="shared" si="2"/>
        <v/>
      </c>
      <c r="J60" s="315" t="str">
        <f t="shared" si="2"/>
        <v/>
      </c>
      <c r="L60" s="314" t="str">
        <f t="shared" si="3"/>
        <v/>
      </c>
      <c r="M60" s="315" t="str">
        <f t="shared" si="3"/>
        <v/>
      </c>
    </row>
    <row r="61" spans="1:14" x14ac:dyDescent="0.2">
      <c r="A61" s="814">
        <v>6</v>
      </c>
      <c r="B61" s="814"/>
      <c r="C61" s="314" t="str">
        <f t="shared" si="0"/>
        <v/>
      </c>
      <c r="D61" s="315" t="str">
        <f t="shared" si="0"/>
        <v/>
      </c>
      <c r="F61" s="314" t="str">
        <f t="shared" si="1"/>
        <v/>
      </c>
      <c r="G61" s="315" t="str">
        <f t="shared" si="1"/>
        <v/>
      </c>
      <c r="I61" s="314" t="str">
        <f t="shared" si="2"/>
        <v/>
      </c>
      <c r="J61" s="315" t="str">
        <f t="shared" si="2"/>
        <v/>
      </c>
      <c r="L61" s="314" t="str">
        <f t="shared" si="3"/>
        <v/>
      </c>
      <c r="M61" s="315" t="str">
        <f t="shared" si="3"/>
        <v/>
      </c>
    </row>
    <row r="62" spans="1:14" x14ac:dyDescent="0.2">
      <c r="A62" s="814">
        <v>7</v>
      </c>
      <c r="B62" s="814"/>
      <c r="C62" s="314" t="str">
        <f t="shared" si="0"/>
        <v/>
      </c>
      <c r="D62" s="315" t="str">
        <f t="shared" si="0"/>
        <v/>
      </c>
      <c r="F62" s="314" t="str">
        <f t="shared" si="1"/>
        <v/>
      </c>
      <c r="G62" s="315" t="str">
        <f t="shared" si="1"/>
        <v/>
      </c>
      <c r="I62" s="314" t="str">
        <f t="shared" si="2"/>
        <v/>
      </c>
      <c r="J62" s="315" t="str">
        <f t="shared" si="2"/>
        <v/>
      </c>
      <c r="L62" s="314" t="str">
        <f t="shared" si="3"/>
        <v/>
      </c>
      <c r="M62" s="315" t="str">
        <f t="shared" si="3"/>
        <v/>
      </c>
    </row>
    <row r="63" spans="1:14" x14ac:dyDescent="0.2">
      <c r="A63" s="814">
        <v>8</v>
      </c>
      <c r="B63" s="814"/>
      <c r="C63" s="314" t="str">
        <f t="shared" si="0"/>
        <v/>
      </c>
      <c r="D63" s="315" t="str">
        <f t="shared" si="0"/>
        <v/>
      </c>
      <c r="F63" s="314" t="str">
        <f t="shared" si="1"/>
        <v/>
      </c>
      <c r="G63" s="315" t="str">
        <f t="shared" si="1"/>
        <v/>
      </c>
      <c r="I63" s="314" t="str">
        <f t="shared" si="2"/>
        <v/>
      </c>
      <c r="J63" s="315" t="str">
        <f t="shared" si="2"/>
        <v/>
      </c>
      <c r="L63" s="314" t="str">
        <f t="shared" si="3"/>
        <v/>
      </c>
      <c r="M63" s="315" t="str">
        <f t="shared" si="3"/>
        <v/>
      </c>
    </row>
    <row r="64" spans="1:14" x14ac:dyDescent="0.2">
      <c r="A64" s="814">
        <v>9</v>
      </c>
      <c r="B64" s="814"/>
      <c r="C64" s="314" t="str">
        <f t="shared" si="0"/>
        <v/>
      </c>
      <c r="D64" s="315" t="str">
        <f t="shared" si="0"/>
        <v/>
      </c>
      <c r="F64" s="314" t="str">
        <f t="shared" si="1"/>
        <v/>
      </c>
      <c r="G64" s="315" t="str">
        <f t="shared" si="1"/>
        <v/>
      </c>
      <c r="I64" s="314" t="str">
        <f t="shared" si="2"/>
        <v/>
      </c>
      <c r="J64" s="315" t="str">
        <f t="shared" si="2"/>
        <v/>
      </c>
      <c r="L64" s="314" t="str">
        <f t="shared" si="3"/>
        <v/>
      </c>
      <c r="M64" s="315" t="str">
        <f t="shared" si="3"/>
        <v/>
      </c>
    </row>
    <row r="65" spans="1:13" x14ac:dyDescent="0.2">
      <c r="A65" s="814">
        <v>10</v>
      </c>
      <c r="B65" s="814"/>
      <c r="C65" s="314" t="str">
        <f t="shared" si="0"/>
        <v/>
      </c>
      <c r="D65" s="315" t="str">
        <f t="shared" si="0"/>
        <v/>
      </c>
      <c r="F65" s="314" t="str">
        <f t="shared" si="1"/>
        <v/>
      </c>
      <c r="G65" s="315" t="str">
        <f t="shared" si="1"/>
        <v/>
      </c>
      <c r="I65" s="314" t="str">
        <f t="shared" si="2"/>
        <v/>
      </c>
      <c r="J65" s="315" t="str">
        <f t="shared" si="2"/>
        <v/>
      </c>
      <c r="L65" s="314" t="str">
        <f t="shared" si="3"/>
        <v/>
      </c>
      <c r="M65" s="315" t="str">
        <f t="shared" si="3"/>
        <v/>
      </c>
    </row>
    <row r="66" spans="1:13" ht="13.5" thickBot="1" x14ac:dyDescent="0.25">
      <c r="A66" s="814" t="s">
        <v>269</v>
      </c>
      <c r="B66" s="814"/>
      <c r="C66" s="320" t="str">
        <f t="shared" si="0"/>
        <v/>
      </c>
      <c r="D66" s="321" t="str">
        <f t="shared" si="0"/>
        <v/>
      </c>
      <c r="F66" s="320" t="str">
        <f t="shared" si="1"/>
        <v/>
      </c>
      <c r="G66" s="321" t="str">
        <f t="shared" si="1"/>
        <v/>
      </c>
      <c r="I66" s="320" t="str">
        <f t="shared" si="2"/>
        <v/>
      </c>
      <c r="J66" s="321" t="str">
        <f t="shared" si="2"/>
        <v/>
      </c>
      <c r="L66" s="320" t="str">
        <f t="shared" si="3"/>
        <v/>
      </c>
      <c r="M66" s="321" t="str">
        <f t="shared" si="3"/>
        <v/>
      </c>
    </row>
    <row r="67" spans="1:13" x14ac:dyDescent="0.2">
      <c r="A67" s="812" t="s">
        <v>921</v>
      </c>
      <c r="B67" s="813"/>
      <c r="C67" s="214"/>
      <c r="D67" s="287"/>
      <c r="F67" s="214"/>
      <c r="G67" s="287"/>
      <c r="I67" s="214"/>
      <c r="J67" s="287"/>
      <c r="L67" s="214"/>
      <c r="M67" s="287"/>
    </row>
    <row r="68" spans="1:13" x14ac:dyDescent="0.2">
      <c r="A68" s="812" t="s">
        <v>685</v>
      </c>
      <c r="B68" s="813"/>
      <c r="C68" s="214"/>
      <c r="D68" s="287"/>
      <c r="F68" s="214"/>
      <c r="G68" s="287"/>
      <c r="I68" s="214"/>
      <c r="J68" s="287"/>
      <c r="L68" s="214"/>
      <c r="M68" s="287"/>
    </row>
    <row r="69" spans="1:13" x14ac:dyDescent="0.2">
      <c r="A69" s="295"/>
      <c r="B69" s="295" t="s">
        <v>266</v>
      </c>
      <c r="C69" s="815"/>
      <c r="D69" s="815"/>
      <c r="F69" s="815"/>
      <c r="G69" s="815"/>
      <c r="I69" s="815"/>
      <c r="J69" s="815"/>
      <c r="L69" s="815"/>
      <c r="M69" s="815"/>
    </row>
    <row r="70" spans="1:13" x14ac:dyDescent="0.2">
      <c r="A70" s="298"/>
      <c r="B70" s="298"/>
      <c r="C70" s="816"/>
      <c r="D70" s="816"/>
      <c r="F70" s="816"/>
      <c r="G70" s="816"/>
      <c r="I70" s="816"/>
      <c r="J70" s="816"/>
      <c r="L70" s="816"/>
      <c r="M70" s="816"/>
    </row>
    <row r="71" spans="1:13" x14ac:dyDescent="0.2">
      <c r="A71" s="298"/>
      <c r="B71" s="298"/>
      <c r="C71" s="817"/>
      <c r="D71" s="817"/>
      <c r="F71" s="817"/>
      <c r="G71" s="817"/>
      <c r="I71" s="817"/>
      <c r="J71" s="817"/>
      <c r="L71" s="817"/>
      <c r="M71" s="817"/>
    </row>
    <row r="72" spans="1:13" x14ac:dyDescent="0.2">
      <c r="A72" s="298"/>
      <c r="B72" s="298"/>
    </row>
    <row r="73" spans="1:13" x14ac:dyDescent="0.2">
      <c r="A73" s="298"/>
      <c r="B73" s="298"/>
    </row>
    <row r="74" spans="1:13" x14ac:dyDescent="0.2">
      <c r="A74" s="298"/>
      <c r="B74" s="298"/>
    </row>
    <row r="75" spans="1:13" x14ac:dyDescent="0.2">
      <c r="A75" s="298"/>
      <c r="B75" s="298"/>
    </row>
    <row r="76" spans="1:13" x14ac:dyDescent="0.2">
      <c r="A76" s="298"/>
      <c r="B76" s="298"/>
    </row>
    <row r="77" spans="1:13" x14ac:dyDescent="0.2">
      <c r="A77" s="400" t="s">
        <v>706</v>
      </c>
      <c r="B77" s="298"/>
    </row>
    <row r="78" spans="1:13" x14ac:dyDescent="0.2">
      <c r="A78" s="298"/>
      <c r="B78" s="298"/>
    </row>
    <row r="79" spans="1:13" ht="14.25" x14ac:dyDescent="0.2">
      <c r="A79" s="401" t="s">
        <v>707</v>
      </c>
      <c r="B79" s="298"/>
    </row>
    <row r="80" spans="1:13" x14ac:dyDescent="0.2">
      <c r="A80" s="298"/>
      <c r="B80" s="298"/>
    </row>
    <row r="81" spans="1:14" x14ac:dyDescent="0.2">
      <c r="A81" s="812" t="s">
        <v>703</v>
      </c>
      <c r="B81" s="836"/>
      <c r="C81" s="701" t="s">
        <v>680</v>
      </c>
      <c r="D81" s="708"/>
      <c r="E81" s="708"/>
      <c r="F81" s="702"/>
      <c r="G81" s="701" t="s">
        <v>681</v>
      </c>
      <c r="H81" s="708"/>
      <c r="I81" s="708"/>
      <c r="J81" s="702"/>
      <c r="K81" s="701" t="s">
        <v>682</v>
      </c>
      <c r="L81" s="708"/>
      <c r="M81" s="708"/>
      <c r="N81" s="702"/>
    </row>
    <row r="82" spans="1:14" x14ac:dyDescent="0.2">
      <c r="A82" s="812" t="s">
        <v>678</v>
      </c>
      <c r="B82" s="836"/>
      <c r="C82" s="211">
        <v>2</v>
      </c>
      <c r="D82" s="211">
        <v>4</v>
      </c>
      <c r="E82" s="211">
        <v>6</v>
      </c>
      <c r="F82" s="308" t="s">
        <v>266</v>
      </c>
      <c r="G82" s="211">
        <v>2</v>
      </c>
      <c r="H82" s="211">
        <v>4</v>
      </c>
      <c r="I82" s="211">
        <v>6</v>
      </c>
      <c r="J82" s="308" t="s">
        <v>266</v>
      </c>
      <c r="K82" s="211">
        <v>2</v>
      </c>
      <c r="L82" s="211">
        <v>4</v>
      </c>
      <c r="M82" s="211">
        <v>6</v>
      </c>
      <c r="N82" s="301" t="s">
        <v>266</v>
      </c>
    </row>
    <row r="83" spans="1:14" x14ac:dyDescent="0.2">
      <c r="A83" s="814">
        <v>1</v>
      </c>
      <c r="B83" s="812"/>
      <c r="C83" s="263"/>
      <c r="D83" s="303"/>
      <c r="E83" s="303"/>
      <c r="F83" s="833"/>
      <c r="G83" s="303"/>
      <c r="H83" s="303"/>
      <c r="I83" s="303"/>
      <c r="J83" s="833"/>
      <c r="K83" s="303"/>
      <c r="L83" s="303"/>
      <c r="M83" s="303"/>
      <c r="N83" s="833"/>
    </row>
    <row r="84" spans="1:14" x14ac:dyDescent="0.2">
      <c r="A84" s="814">
        <v>2</v>
      </c>
      <c r="B84" s="812"/>
      <c r="C84" s="263"/>
      <c r="D84" s="303"/>
      <c r="E84" s="303"/>
      <c r="F84" s="834"/>
      <c r="G84" s="303"/>
      <c r="H84" s="303"/>
      <c r="I84" s="303"/>
      <c r="J84" s="834"/>
      <c r="K84" s="303"/>
      <c r="L84" s="303"/>
      <c r="M84" s="303"/>
      <c r="N84" s="834"/>
    </row>
    <row r="85" spans="1:14" x14ac:dyDescent="0.2">
      <c r="A85" s="814">
        <v>3</v>
      </c>
      <c r="B85" s="812"/>
      <c r="C85" s="263"/>
      <c r="D85" s="303"/>
      <c r="E85" s="303"/>
      <c r="F85" s="834"/>
      <c r="G85" s="303"/>
      <c r="H85" s="303"/>
      <c r="I85" s="303"/>
      <c r="J85" s="834"/>
      <c r="K85" s="303"/>
      <c r="L85" s="303"/>
      <c r="M85" s="303"/>
      <c r="N85" s="834"/>
    </row>
    <row r="86" spans="1:14" x14ac:dyDescent="0.2">
      <c r="A86" s="814">
        <v>4</v>
      </c>
      <c r="B86" s="812"/>
      <c r="C86" s="263"/>
      <c r="D86" s="303"/>
      <c r="E86" s="303"/>
      <c r="F86" s="834"/>
      <c r="G86" s="303"/>
      <c r="H86" s="303"/>
      <c r="I86" s="303"/>
      <c r="J86" s="834"/>
      <c r="K86" s="303"/>
      <c r="L86" s="303"/>
      <c r="M86" s="303"/>
      <c r="N86" s="834"/>
    </row>
    <row r="87" spans="1:14" x14ac:dyDescent="0.2">
      <c r="A87" s="814">
        <v>5</v>
      </c>
      <c r="B87" s="812"/>
      <c r="C87" s="263"/>
      <c r="D87" s="303"/>
      <c r="E87" s="303"/>
      <c r="F87" s="834"/>
      <c r="G87" s="303"/>
      <c r="H87" s="303"/>
      <c r="I87" s="303"/>
      <c r="J87" s="834"/>
      <c r="K87" s="303"/>
      <c r="L87" s="303"/>
      <c r="M87" s="303"/>
      <c r="N87" s="834"/>
    </row>
    <row r="88" spans="1:14" x14ac:dyDescent="0.2">
      <c r="A88" s="814">
        <v>6</v>
      </c>
      <c r="B88" s="812"/>
      <c r="C88" s="263"/>
      <c r="D88" s="303"/>
      <c r="E88" s="303"/>
      <c r="F88" s="834"/>
      <c r="G88" s="303"/>
      <c r="H88" s="303"/>
      <c r="I88" s="303"/>
      <c r="J88" s="834"/>
      <c r="K88" s="303"/>
      <c r="L88" s="303"/>
      <c r="M88" s="303"/>
      <c r="N88" s="834"/>
    </row>
    <row r="89" spans="1:14" x14ac:dyDescent="0.2">
      <c r="A89" s="814">
        <v>7</v>
      </c>
      <c r="B89" s="812"/>
      <c r="C89" s="263"/>
      <c r="D89" s="303"/>
      <c r="E89" s="303"/>
      <c r="F89" s="834"/>
      <c r="G89" s="303"/>
      <c r="H89" s="303"/>
      <c r="I89" s="303"/>
      <c r="J89" s="834"/>
      <c r="K89" s="303"/>
      <c r="L89" s="303"/>
      <c r="M89" s="303"/>
      <c r="N89" s="834"/>
    </row>
    <row r="90" spans="1:14" x14ac:dyDescent="0.2">
      <c r="A90" s="814">
        <v>8</v>
      </c>
      <c r="B90" s="812"/>
      <c r="C90" s="263"/>
      <c r="D90" s="303"/>
      <c r="E90" s="303"/>
      <c r="F90" s="834"/>
      <c r="G90" s="303"/>
      <c r="H90" s="303"/>
      <c r="I90" s="303"/>
      <c r="J90" s="834"/>
      <c r="K90" s="303"/>
      <c r="L90" s="303"/>
      <c r="M90" s="303"/>
      <c r="N90" s="834"/>
    </row>
    <row r="91" spans="1:14" x14ac:dyDescent="0.2">
      <c r="A91" s="814">
        <v>9</v>
      </c>
      <c r="B91" s="812"/>
      <c r="C91" s="263"/>
      <c r="D91" s="303"/>
      <c r="E91" s="303"/>
      <c r="F91" s="834"/>
      <c r="G91" s="303"/>
      <c r="H91" s="303"/>
      <c r="I91" s="303"/>
      <c r="J91" s="834"/>
      <c r="K91" s="303"/>
      <c r="L91" s="303"/>
      <c r="M91" s="303"/>
      <c r="N91" s="834"/>
    </row>
    <row r="92" spans="1:14" x14ac:dyDescent="0.2">
      <c r="A92" s="814">
        <v>10</v>
      </c>
      <c r="B92" s="812"/>
      <c r="C92" s="263"/>
      <c r="D92" s="303"/>
      <c r="E92" s="303"/>
      <c r="F92" s="834"/>
      <c r="G92" s="303"/>
      <c r="H92" s="303"/>
      <c r="I92" s="303"/>
      <c r="J92" s="834"/>
      <c r="K92" s="303"/>
      <c r="L92" s="303"/>
      <c r="M92" s="303"/>
      <c r="N92" s="834"/>
    </row>
    <row r="93" spans="1:14" x14ac:dyDescent="0.2">
      <c r="A93" s="814" t="s">
        <v>269</v>
      </c>
      <c r="B93" s="812"/>
      <c r="C93" s="263"/>
      <c r="D93" s="303"/>
      <c r="E93" s="303"/>
      <c r="F93" s="835"/>
      <c r="G93" s="303"/>
      <c r="H93" s="303"/>
      <c r="I93" s="303"/>
      <c r="J93" s="835"/>
      <c r="K93" s="303"/>
      <c r="L93" s="303"/>
      <c r="M93" s="303"/>
      <c r="N93" s="835"/>
    </row>
    <row r="94" spans="1:14" x14ac:dyDescent="0.2">
      <c r="A94" s="814">
        <v>1</v>
      </c>
      <c r="B94" s="812"/>
      <c r="C94" s="265" t="str">
        <f t="shared" ref="C94:E104" si="4">IF(C83="","",C83-$J$12)</f>
        <v/>
      </c>
      <c r="D94" s="266" t="str">
        <f t="shared" si="4"/>
        <v/>
      </c>
      <c r="E94" s="279" t="str">
        <f t="shared" si="4"/>
        <v/>
      </c>
      <c r="G94" s="265" t="str">
        <f t="shared" ref="G94:I104" si="5">IF(G83="","",G83-$J$12)</f>
        <v/>
      </c>
      <c r="H94" s="266" t="str">
        <f t="shared" si="5"/>
        <v/>
      </c>
      <c r="I94" s="279" t="str">
        <f t="shared" si="5"/>
        <v/>
      </c>
      <c r="K94" s="265" t="str">
        <f t="shared" ref="K94:M104" si="6">IF(K83="","",K83-$J$12)</f>
        <v/>
      </c>
      <c r="L94" s="266" t="str">
        <f t="shared" si="6"/>
        <v/>
      </c>
      <c r="M94" s="279" t="str">
        <f t="shared" si="6"/>
        <v/>
      </c>
    </row>
    <row r="95" spans="1:14" x14ac:dyDescent="0.2">
      <c r="A95" s="814">
        <v>2</v>
      </c>
      <c r="B95" s="812"/>
      <c r="C95" s="267" t="str">
        <f t="shared" si="4"/>
        <v/>
      </c>
      <c r="D95" s="268" t="str">
        <f t="shared" si="4"/>
        <v/>
      </c>
      <c r="E95" s="316" t="str">
        <f t="shared" si="4"/>
        <v/>
      </c>
      <c r="G95" s="267" t="str">
        <f t="shared" si="5"/>
        <v/>
      </c>
      <c r="H95" s="268" t="str">
        <f t="shared" si="5"/>
        <v/>
      </c>
      <c r="I95" s="316" t="str">
        <f t="shared" si="5"/>
        <v/>
      </c>
      <c r="K95" s="267" t="str">
        <f t="shared" si="6"/>
        <v/>
      </c>
      <c r="L95" s="268" t="str">
        <f t="shared" si="6"/>
        <v/>
      </c>
      <c r="M95" s="316" t="str">
        <f t="shared" si="6"/>
        <v/>
      </c>
    </row>
    <row r="96" spans="1:14" x14ac:dyDescent="0.2">
      <c r="A96" s="814">
        <v>3</v>
      </c>
      <c r="B96" s="812"/>
      <c r="C96" s="267" t="str">
        <f t="shared" si="4"/>
        <v/>
      </c>
      <c r="D96" s="268" t="str">
        <f t="shared" si="4"/>
        <v/>
      </c>
      <c r="E96" s="316" t="str">
        <f t="shared" si="4"/>
        <v/>
      </c>
      <c r="G96" s="267" t="str">
        <f t="shared" si="5"/>
        <v/>
      </c>
      <c r="H96" s="268" t="str">
        <f t="shared" si="5"/>
        <v/>
      </c>
      <c r="I96" s="316" t="str">
        <f t="shared" si="5"/>
        <v/>
      </c>
      <c r="K96" s="267" t="str">
        <f t="shared" si="6"/>
        <v/>
      </c>
      <c r="L96" s="268" t="str">
        <f t="shared" si="6"/>
        <v/>
      </c>
      <c r="M96" s="316" t="str">
        <f t="shared" si="6"/>
        <v/>
      </c>
    </row>
    <row r="97" spans="1:13" x14ac:dyDescent="0.2">
      <c r="A97" s="814">
        <v>4</v>
      </c>
      <c r="B97" s="812"/>
      <c r="C97" s="267" t="str">
        <f t="shared" si="4"/>
        <v/>
      </c>
      <c r="D97" s="268" t="str">
        <f t="shared" si="4"/>
        <v/>
      </c>
      <c r="E97" s="316" t="str">
        <f t="shared" si="4"/>
        <v/>
      </c>
      <c r="G97" s="267" t="str">
        <f t="shared" si="5"/>
        <v/>
      </c>
      <c r="H97" s="268" t="str">
        <f t="shared" si="5"/>
        <v/>
      </c>
      <c r="I97" s="316" t="str">
        <f t="shared" si="5"/>
        <v/>
      </c>
      <c r="K97" s="267" t="str">
        <f t="shared" si="6"/>
        <v/>
      </c>
      <c r="L97" s="268" t="str">
        <f t="shared" si="6"/>
        <v/>
      </c>
      <c r="M97" s="316" t="str">
        <f t="shared" si="6"/>
        <v/>
      </c>
    </row>
    <row r="98" spans="1:13" x14ac:dyDescent="0.2">
      <c r="A98" s="814">
        <v>5</v>
      </c>
      <c r="B98" s="812"/>
      <c r="C98" s="267" t="str">
        <f t="shared" si="4"/>
        <v/>
      </c>
      <c r="D98" s="268" t="str">
        <f t="shared" si="4"/>
        <v/>
      </c>
      <c r="E98" s="316" t="str">
        <f t="shared" si="4"/>
        <v/>
      </c>
      <c r="G98" s="267" t="str">
        <f t="shared" si="5"/>
        <v/>
      </c>
      <c r="H98" s="268" t="str">
        <f t="shared" si="5"/>
        <v/>
      </c>
      <c r="I98" s="316" t="str">
        <f t="shared" si="5"/>
        <v/>
      </c>
      <c r="K98" s="267" t="str">
        <f t="shared" si="6"/>
        <v/>
      </c>
      <c r="L98" s="268" t="str">
        <f t="shared" si="6"/>
        <v/>
      </c>
      <c r="M98" s="316" t="str">
        <f t="shared" si="6"/>
        <v/>
      </c>
    </row>
    <row r="99" spans="1:13" x14ac:dyDescent="0.2">
      <c r="A99" s="814">
        <v>6</v>
      </c>
      <c r="B99" s="812"/>
      <c r="C99" s="267" t="str">
        <f t="shared" si="4"/>
        <v/>
      </c>
      <c r="D99" s="268" t="str">
        <f t="shared" si="4"/>
        <v/>
      </c>
      <c r="E99" s="316" t="str">
        <f t="shared" si="4"/>
        <v/>
      </c>
      <c r="G99" s="267" t="str">
        <f t="shared" si="5"/>
        <v/>
      </c>
      <c r="H99" s="268" t="str">
        <f t="shared" si="5"/>
        <v/>
      </c>
      <c r="I99" s="316" t="str">
        <f t="shared" si="5"/>
        <v/>
      </c>
      <c r="K99" s="267" t="str">
        <f t="shared" si="6"/>
        <v/>
      </c>
      <c r="L99" s="268" t="str">
        <f t="shared" si="6"/>
        <v/>
      </c>
      <c r="M99" s="316" t="str">
        <f t="shared" si="6"/>
        <v/>
      </c>
    </row>
    <row r="100" spans="1:13" x14ac:dyDescent="0.2">
      <c r="A100" s="814">
        <v>7</v>
      </c>
      <c r="B100" s="812"/>
      <c r="C100" s="267" t="str">
        <f t="shared" si="4"/>
        <v/>
      </c>
      <c r="D100" s="268" t="str">
        <f t="shared" si="4"/>
        <v/>
      </c>
      <c r="E100" s="316" t="str">
        <f t="shared" si="4"/>
        <v/>
      </c>
      <c r="G100" s="267" t="str">
        <f t="shared" si="5"/>
        <v/>
      </c>
      <c r="H100" s="268" t="str">
        <f t="shared" si="5"/>
        <v/>
      </c>
      <c r="I100" s="316" t="str">
        <f t="shared" si="5"/>
        <v/>
      </c>
      <c r="K100" s="267" t="str">
        <f t="shared" si="6"/>
        <v/>
      </c>
      <c r="L100" s="268" t="str">
        <f t="shared" si="6"/>
        <v/>
      </c>
      <c r="M100" s="316" t="str">
        <f t="shared" si="6"/>
        <v/>
      </c>
    </row>
    <row r="101" spans="1:13" x14ac:dyDescent="0.2">
      <c r="A101" s="814">
        <v>8</v>
      </c>
      <c r="B101" s="812"/>
      <c r="C101" s="267" t="str">
        <f t="shared" si="4"/>
        <v/>
      </c>
      <c r="D101" s="268" t="str">
        <f t="shared" si="4"/>
        <v/>
      </c>
      <c r="E101" s="316" t="str">
        <f t="shared" si="4"/>
        <v/>
      </c>
      <c r="G101" s="267" t="str">
        <f t="shared" si="5"/>
        <v/>
      </c>
      <c r="H101" s="268" t="str">
        <f t="shared" si="5"/>
        <v/>
      </c>
      <c r="I101" s="316" t="str">
        <f t="shared" si="5"/>
        <v/>
      </c>
      <c r="K101" s="267" t="str">
        <f t="shared" si="6"/>
        <v/>
      </c>
      <c r="L101" s="268" t="str">
        <f t="shared" si="6"/>
        <v/>
      </c>
      <c r="M101" s="316" t="str">
        <f t="shared" si="6"/>
        <v/>
      </c>
    </row>
    <row r="102" spans="1:13" x14ac:dyDescent="0.2">
      <c r="A102" s="814">
        <v>9</v>
      </c>
      <c r="B102" s="812"/>
      <c r="C102" s="267" t="str">
        <f t="shared" si="4"/>
        <v/>
      </c>
      <c r="D102" s="268" t="str">
        <f t="shared" si="4"/>
        <v/>
      </c>
      <c r="E102" s="316" t="str">
        <f t="shared" si="4"/>
        <v/>
      </c>
      <c r="G102" s="267" t="str">
        <f t="shared" si="5"/>
        <v/>
      </c>
      <c r="H102" s="268" t="str">
        <f t="shared" si="5"/>
        <v/>
      </c>
      <c r="I102" s="316" t="str">
        <f t="shared" si="5"/>
        <v/>
      </c>
      <c r="K102" s="267" t="str">
        <f t="shared" si="6"/>
        <v/>
      </c>
      <c r="L102" s="268" t="str">
        <f t="shared" si="6"/>
        <v/>
      </c>
      <c r="M102" s="316" t="str">
        <f t="shared" si="6"/>
        <v/>
      </c>
    </row>
    <row r="103" spans="1:13" x14ac:dyDescent="0.2">
      <c r="A103" s="814">
        <v>10</v>
      </c>
      <c r="B103" s="812"/>
      <c r="C103" s="267" t="str">
        <f t="shared" si="4"/>
        <v/>
      </c>
      <c r="D103" s="268" t="str">
        <f t="shared" si="4"/>
        <v/>
      </c>
      <c r="E103" s="316" t="str">
        <f t="shared" si="4"/>
        <v/>
      </c>
      <c r="G103" s="267" t="str">
        <f t="shared" si="5"/>
        <v/>
      </c>
      <c r="H103" s="268" t="str">
        <f t="shared" si="5"/>
        <v/>
      </c>
      <c r="I103" s="316" t="str">
        <f t="shared" si="5"/>
        <v/>
      </c>
      <c r="K103" s="267" t="str">
        <f t="shared" si="6"/>
        <v/>
      </c>
      <c r="L103" s="268" t="str">
        <f t="shared" si="6"/>
        <v/>
      </c>
      <c r="M103" s="316" t="str">
        <f t="shared" si="6"/>
        <v/>
      </c>
    </row>
    <row r="104" spans="1:13" ht="13.5" thickBot="1" x14ac:dyDescent="0.25">
      <c r="A104" s="814" t="s">
        <v>269</v>
      </c>
      <c r="B104" s="812"/>
      <c r="C104" s="317" t="str">
        <f t="shared" si="4"/>
        <v/>
      </c>
      <c r="D104" s="318" t="str">
        <f t="shared" si="4"/>
        <v/>
      </c>
      <c r="E104" s="319" t="str">
        <f t="shared" si="4"/>
        <v/>
      </c>
      <c r="G104" s="317" t="str">
        <f t="shared" si="5"/>
        <v/>
      </c>
      <c r="H104" s="318" t="str">
        <f t="shared" si="5"/>
        <v/>
      </c>
      <c r="I104" s="319" t="str">
        <f t="shared" si="5"/>
        <v/>
      </c>
      <c r="K104" s="317" t="str">
        <f t="shared" si="6"/>
        <v/>
      </c>
      <c r="L104" s="318" t="str">
        <f t="shared" si="6"/>
        <v/>
      </c>
      <c r="M104" s="319" t="str">
        <f t="shared" si="6"/>
        <v/>
      </c>
    </row>
    <row r="105" spans="1:13" x14ac:dyDescent="0.2">
      <c r="A105" s="812" t="s">
        <v>921</v>
      </c>
      <c r="B105" s="813"/>
      <c r="C105" s="214"/>
      <c r="D105" s="214"/>
      <c r="E105" s="214"/>
      <c r="G105" s="214"/>
      <c r="H105" s="214"/>
      <c r="I105" s="214"/>
      <c r="K105" s="214"/>
      <c r="L105" s="214"/>
      <c r="M105" s="214"/>
    </row>
    <row r="106" spans="1:13" x14ac:dyDescent="0.2">
      <c r="A106" s="812" t="s">
        <v>685</v>
      </c>
      <c r="B106" s="836"/>
      <c r="C106" s="214"/>
      <c r="D106" s="214"/>
      <c r="E106" s="214"/>
      <c r="G106" s="214"/>
      <c r="H106" s="214"/>
      <c r="I106" s="214"/>
      <c r="K106" s="214"/>
      <c r="L106" s="214"/>
      <c r="M106" s="214"/>
    </row>
    <row r="107" spans="1:13" x14ac:dyDescent="0.2">
      <c r="A107" s="295"/>
      <c r="B107" s="302" t="s">
        <v>266</v>
      </c>
      <c r="C107" s="815"/>
      <c r="D107" s="815"/>
      <c r="E107" s="815"/>
      <c r="G107" s="815"/>
      <c r="H107" s="815"/>
      <c r="I107" s="815"/>
      <c r="K107" s="815"/>
      <c r="L107" s="815"/>
      <c r="M107" s="815"/>
    </row>
    <row r="108" spans="1:13" x14ac:dyDescent="0.2">
      <c r="A108" s="298"/>
      <c r="B108" s="302" t="s">
        <v>717</v>
      </c>
      <c r="C108" s="816"/>
      <c r="D108" s="816"/>
      <c r="E108" s="816"/>
      <c r="G108" s="816"/>
      <c r="H108" s="816"/>
      <c r="I108" s="816"/>
      <c r="K108" s="816"/>
      <c r="L108" s="816"/>
      <c r="M108" s="816"/>
    </row>
    <row r="109" spans="1:13" x14ac:dyDescent="0.2">
      <c r="A109" s="298"/>
      <c r="B109" s="304"/>
      <c r="C109" s="817"/>
      <c r="D109" s="817"/>
      <c r="E109" s="817"/>
      <c r="G109" s="817"/>
      <c r="H109" s="817"/>
      <c r="I109" s="817"/>
      <c r="K109" s="817"/>
      <c r="L109" s="817"/>
      <c r="M109" s="817"/>
    </row>
    <row r="110" spans="1:13" x14ac:dyDescent="0.2">
      <c r="A110" s="298"/>
      <c r="B110" s="298"/>
    </row>
    <row r="111" spans="1:13" x14ac:dyDescent="0.2">
      <c r="A111" s="298"/>
      <c r="B111" s="298"/>
    </row>
    <row r="112" spans="1:13" x14ac:dyDescent="0.2">
      <c r="A112" s="298"/>
      <c r="B112" s="298"/>
    </row>
    <row r="113" spans="1:23" x14ac:dyDescent="0.2">
      <c r="A113" s="298"/>
      <c r="B113" s="298"/>
    </row>
    <row r="114" spans="1:23" x14ac:dyDescent="0.2">
      <c r="A114" s="298"/>
      <c r="B114" s="298"/>
    </row>
    <row r="115" spans="1:23" x14ac:dyDescent="0.2">
      <c r="A115" s="400" t="s">
        <v>706</v>
      </c>
      <c r="B115" s="298"/>
    </row>
    <row r="116" spans="1:23" x14ac:dyDescent="0.2">
      <c r="A116" s="298"/>
      <c r="B116" s="298"/>
    </row>
    <row r="117" spans="1:23" ht="14.25" x14ac:dyDescent="0.2">
      <c r="A117" s="401" t="s">
        <v>708</v>
      </c>
      <c r="B117" s="298"/>
    </row>
    <row r="118" spans="1:23" x14ac:dyDescent="0.2">
      <c r="A118" s="298"/>
      <c r="B118" s="298"/>
    </row>
    <row r="119" spans="1:23" x14ac:dyDescent="0.2">
      <c r="A119" s="812" t="s">
        <v>703</v>
      </c>
      <c r="B119" s="836"/>
      <c r="C119" s="701" t="s">
        <v>682</v>
      </c>
      <c r="D119" s="708"/>
      <c r="E119" s="708"/>
      <c r="F119" s="702"/>
      <c r="G119" s="701" t="s">
        <v>679</v>
      </c>
      <c r="H119" s="708"/>
      <c r="I119" s="708"/>
      <c r="J119" s="702"/>
      <c r="M119" s="298"/>
      <c r="N119" s="298"/>
      <c r="O119" s="298"/>
      <c r="P119" s="298"/>
      <c r="T119" s="194"/>
      <c r="U119" s="194"/>
      <c r="V119" s="194"/>
      <c r="W119" s="194"/>
    </row>
    <row r="120" spans="1:23" x14ac:dyDescent="0.2">
      <c r="A120" s="812" t="s">
        <v>678</v>
      </c>
      <c r="B120" s="836"/>
      <c r="C120" s="204">
        <v>2</v>
      </c>
      <c r="D120" s="204">
        <v>4</v>
      </c>
      <c r="E120" s="204">
        <v>6</v>
      </c>
      <c r="F120" s="306" t="s">
        <v>266</v>
      </c>
      <c r="G120" s="204">
        <v>2</v>
      </c>
      <c r="H120" s="204">
        <v>4</v>
      </c>
      <c r="I120" s="204">
        <v>6</v>
      </c>
      <c r="J120" s="307" t="s">
        <v>266</v>
      </c>
      <c r="M120" s="298"/>
      <c r="N120" s="298"/>
      <c r="O120" s="298"/>
      <c r="P120" s="298"/>
      <c r="T120" s="194"/>
      <c r="U120" s="194"/>
      <c r="V120" s="194"/>
      <c r="W120" s="194"/>
    </row>
    <row r="121" spans="1:23" x14ac:dyDescent="0.2">
      <c r="A121" s="814">
        <v>1</v>
      </c>
      <c r="B121" s="812"/>
      <c r="C121" s="303"/>
      <c r="D121" s="303"/>
      <c r="E121" s="303"/>
      <c r="F121" s="833"/>
      <c r="G121" s="303"/>
      <c r="H121" s="303"/>
      <c r="I121" s="303"/>
      <c r="J121" s="833"/>
      <c r="M121" s="298"/>
      <c r="N121" s="298"/>
      <c r="O121" s="298"/>
      <c r="P121" s="298"/>
      <c r="T121" s="194"/>
      <c r="U121" s="194"/>
      <c r="V121" s="194"/>
      <c r="W121" s="194"/>
    </row>
    <row r="122" spans="1:23" x14ac:dyDescent="0.2">
      <c r="A122" s="814">
        <v>2</v>
      </c>
      <c r="B122" s="812"/>
      <c r="C122" s="303"/>
      <c r="D122" s="303"/>
      <c r="E122" s="303"/>
      <c r="F122" s="834"/>
      <c r="G122" s="303"/>
      <c r="H122" s="303"/>
      <c r="I122" s="303"/>
      <c r="J122" s="834"/>
      <c r="M122" s="298"/>
      <c r="N122" s="298"/>
      <c r="O122" s="298"/>
      <c r="P122" s="298"/>
      <c r="T122" s="194"/>
      <c r="U122" s="194"/>
      <c r="V122" s="194"/>
      <c r="W122" s="194"/>
    </row>
    <row r="123" spans="1:23" x14ac:dyDescent="0.2">
      <c r="A123" s="814">
        <v>3</v>
      </c>
      <c r="B123" s="812"/>
      <c r="C123" s="303"/>
      <c r="D123" s="303"/>
      <c r="E123" s="303"/>
      <c r="F123" s="834"/>
      <c r="G123" s="303"/>
      <c r="H123" s="303"/>
      <c r="I123" s="303"/>
      <c r="J123" s="834"/>
      <c r="M123" s="298"/>
      <c r="N123" s="298"/>
      <c r="O123" s="298"/>
      <c r="P123" s="298"/>
      <c r="T123" s="194"/>
      <c r="U123" s="194"/>
      <c r="V123" s="194"/>
      <c r="W123" s="194"/>
    </row>
    <row r="124" spans="1:23" x14ac:dyDescent="0.2">
      <c r="A124" s="814">
        <v>4</v>
      </c>
      <c r="B124" s="812"/>
      <c r="C124" s="303"/>
      <c r="D124" s="303"/>
      <c r="E124" s="303"/>
      <c r="F124" s="834"/>
      <c r="G124" s="303"/>
      <c r="H124" s="303"/>
      <c r="I124" s="303"/>
      <c r="J124" s="834"/>
      <c r="M124" s="298"/>
      <c r="N124" s="298"/>
      <c r="O124" s="298"/>
      <c r="P124" s="298"/>
      <c r="T124" s="194"/>
      <c r="U124" s="194"/>
      <c r="V124" s="194"/>
      <c r="W124" s="194"/>
    </row>
    <row r="125" spans="1:23" x14ac:dyDescent="0.2">
      <c r="A125" s="814">
        <v>5</v>
      </c>
      <c r="B125" s="812"/>
      <c r="C125" s="303"/>
      <c r="D125" s="303"/>
      <c r="E125" s="303"/>
      <c r="F125" s="834"/>
      <c r="G125" s="303"/>
      <c r="H125" s="303"/>
      <c r="I125" s="303"/>
      <c r="J125" s="834"/>
      <c r="M125" s="298"/>
      <c r="N125" s="298"/>
      <c r="O125" s="298"/>
      <c r="P125" s="298"/>
      <c r="T125" s="194"/>
      <c r="U125" s="194"/>
      <c r="V125" s="194"/>
      <c r="W125" s="194"/>
    </row>
    <row r="126" spans="1:23" x14ac:dyDescent="0.2">
      <c r="A126" s="814">
        <v>6</v>
      </c>
      <c r="B126" s="812"/>
      <c r="C126" s="303"/>
      <c r="D126" s="303"/>
      <c r="E126" s="303"/>
      <c r="F126" s="834"/>
      <c r="G126" s="303"/>
      <c r="H126" s="303"/>
      <c r="I126" s="303"/>
      <c r="J126" s="834"/>
      <c r="M126" s="298"/>
      <c r="N126" s="298"/>
      <c r="O126" s="298"/>
      <c r="P126" s="298"/>
      <c r="T126" s="194"/>
      <c r="U126" s="194"/>
      <c r="V126" s="194"/>
      <c r="W126" s="194"/>
    </row>
    <row r="127" spans="1:23" x14ac:dyDescent="0.2">
      <c r="A127" s="814">
        <v>7</v>
      </c>
      <c r="B127" s="812"/>
      <c r="C127" s="303"/>
      <c r="D127" s="303"/>
      <c r="E127" s="303"/>
      <c r="F127" s="834"/>
      <c r="G127" s="303"/>
      <c r="H127" s="303"/>
      <c r="I127" s="303"/>
      <c r="J127" s="834"/>
      <c r="M127" s="298"/>
      <c r="N127" s="298"/>
      <c r="O127" s="298"/>
      <c r="P127" s="298"/>
      <c r="T127" s="194"/>
      <c r="U127" s="194"/>
      <c r="V127" s="194"/>
      <c r="W127" s="194"/>
    </row>
    <row r="128" spans="1:23" x14ac:dyDescent="0.2">
      <c r="A128" s="814">
        <v>8</v>
      </c>
      <c r="B128" s="812"/>
      <c r="C128" s="303"/>
      <c r="D128" s="303"/>
      <c r="E128" s="303"/>
      <c r="F128" s="834"/>
      <c r="G128" s="303"/>
      <c r="H128" s="303"/>
      <c r="I128" s="303"/>
      <c r="J128" s="834"/>
      <c r="M128" s="298"/>
      <c r="N128" s="298"/>
      <c r="O128" s="298"/>
      <c r="P128" s="298"/>
      <c r="T128" s="194"/>
      <c r="U128" s="194"/>
      <c r="V128" s="194"/>
      <c r="W128" s="194"/>
    </row>
    <row r="129" spans="1:23" x14ac:dyDescent="0.2">
      <c r="A129" s="814">
        <v>9</v>
      </c>
      <c r="B129" s="812"/>
      <c r="C129" s="303"/>
      <c r="D129" s="303"/>
      <c r="E129" s="303"/>
      <c r="F129" s="834"/>
      <c r="G129" s="303"/>
      <c r="H129" s="303"/>
      <c r="I129" s="303"/>
      <c r="J129" s="834"/>
      <c r="M129" s="298"/>
      <c r="N129" s="298"/>
      <c r="O129" s="298"/>
      <c r="P129" s="298"/>
      <c r="T129" s="194"/>
      <c r="U129" s="194"/>
      <c r="V129" s="194"/>
      <c r="W129" s="194"/>
    </row>
    <row r="130" spans="1:23" x14ac:dyDescent="0.2">
      <c r="A130" s="814">
        <v>10</v>
      </c>
      <c r="B130" s="812"/>
      <c r="C130" s="303"/>
      <c r="D130" s="303"/>
      <c r="E130" s="303"/>
      <c r="F130" s="834"/>
      <c r="G130" s="303"/>
      <c r="H130" s="303"/>
      <c r="I130" s="303"/>
      <c r="J130" s="834"/>
      <c r="M130" s="298"/>
      <c r="N130" s="298"/>
      <c r="O130" s="298"/>
      <c r="P130" s="298"/>
      <c r="T130" s="194"/>
      <c r="U130" s="194"/>
      <c r="V130" s="194"/>
      <c r="W130" s="194"/>
    </row>
    <row r="131" spans="1:23" x14ac:dyDescent="0.2">
      <c r="A131" s="814" t="s">
        <v>269</v>
      </c>
      <c r="B131" s="812"/>
      <c r="C131" s="303"/>
      <c r="D131" s="303"/>
      <c r="E131" s="303"/>
      <c r="F131" s="835"/>
      <c r="G131" s="303"/>
      <c r="H131" s="303"/>
      <c r="I131" s="303"/>
      <c r="J131" s="835"/>
      <c r="M131" s="298"/>
      <c r="N131" s="298"/>
      <c r="O131" s="298"/>
      <c r="P131" s="298"/>
      <c r="T131" s="194"/>
      <c r="U131" s="194"/>
      <c r="V131" s="194"/>
      <c r="W131" s="194"/>
    </row>
    <row r="132" spans="1:23" x14ac:dyDescent="0.2">
      <c r="A132" s="814">
        <v>1</v>
      </c>
      <c r="B132" s="812"/>
      <c r="C132" s="265" t="str">
        <f t="shared" ref="C132:E142" si="7">IF(C121="","",C121-$J$12)</f>
        <v/>
      </c>
      <c r="D132" s="266" t="str">
        <f t="shared" si="7"/>
        <v/>
      </c>
      <c r="E132" s="279" t="str">
        <f t="shared" si="7"/>
        <v/>
      </c>
      <c r="G132" s="265" t="str">
        <f t="shared" ref="G132:I142" si="8">IF(G121="","",G121-$J$12)</f>
        <v/>
      </c>
      <c r="H132" s="266" t="str">
        <f t="shared" si="8"/>
        <v/>
      </c>
      <c r="I132" s="279" t="str">
        <f t="shared" si="8"/>
        <v/>
      </c>
      <c r="M132" s="298"/>
      <c r="N132" s="298"/>
      <c r="O132" s="298"/>
      <c r="P132" s="298"/>
      <c r="T132" s="194"/>
      <c r="U132" s="194"/>
      <c r="V132" s="194"/>
      <c r="W132" s="194"/>
    </row>
    <row r="133" spans="1:23" x14ac:dyDescent="0.2">
      <c r="A133" s="814">
        <v>2</v>
      </c>
      <c r="B133" s="812"/>
      <c r="C133" s="267" t="str">
        <f t="shared" si="7"/>
        <v/>
      </c>
      <c r="D133" s="268" t="str">
        <f t="shared" si="7"/>
        <v/>
      </c>
      <c r="E133" s="316" t="str">
        <f t="shared" si="7"/>
        <v/>
      </c>
      <c r="G133" s="267" t="str">
        <f t="shared" si="8"/>
        <v/>
      </c>
      <c r="H133" s="268" t="str">
        <f t="shared" si="8"/>
        <v/>
      </c>
      <c r="I133" s="316" t="str">
        <f t="shared" si="8"/>
        <v/>
      </c>
      <c r="M133" s="298"/>
      <c r="N133" s="298"/>
      <c r="O133" s="298"/>
      <c r="P133" s="298"/>
      <c r="T133" s="194"/>
      <c r="U133" s="194"/>
      <c r="V133" s="194"/>
      <c r="W133" s="194"/>
    </row>
    <row r="134" spans="1:23" x14ac:dyDescent="0.2">
      <c r="A134" s="814">
        <v>3</v>
      </c>
      <c r="B134" s="812"/>
      <c r="C134" s="267" t="str">
        <f t="shared" si="7"/>
        <v/>
      </c>
      <c r="D134" s="268" t="str">
        <f t="shared" si="7"/>
        <v/>
      </c>
      <c r="E134" s="316" t="str">
        <f t="shared" si="7"/>
        <v/>
      </c>
      <c r="G134" s="267" t="str">
        <f t="shared" si="8"/>
        <v/>
      </c>
      <c r="H134" s="268" t="str">
        <f t="shared" si="8"/>
        <v/>
      </c>
      <c r="I134" s="316" t="str">
        <f t="shared" si="8"/>
        <v/>
      </c>
      <c r="M134" s="298"/>
      <c r="N134" s="298"/>
      <c r="O134" s="298"/>
      <c r="P134" s="298"/>
      <c r="T134" s="194"/>
      <c r="U134" s="194"/>
      <c r="V134" s="194"/>
      <c r="W134" s="194"/>
    </row>
    <row r="135" spans="1:23" x14ac:dyDescent="0.2">
      <c r="A135" s="814">
        <v>4</v>
      </c>
      <c r="B135" s="812"/>
      <c r="C135" s="267" t="str">
        <f t="shared" si="7"/>
        <v/>
      </c>
      <c r="D135" s="268" t="str">
        <f t="shared" si="7"/>
        <v/>
      </c>
      <c r="E135" s="316" t="str">
        <f t="shared" si="7"/>
        <v/>
      </c>
      <c r="G135" s="267" t="str">
        <f t="shared" si="8"/>
        <v/>
      </c>
      <c r="H135" s="268" t="str">
        <f t="shared" si="8"/>
        <v/>
      </c>
      <c r="I135" s="316" t="str">
        <f t="shared" si="8"/>
        <v/>
      </c>
      <c r="M135" s="298"/>
      <c r="N135" s="298"/>
      <c r="O135" s="298"/>
      <c r="P135" s="298"/>
      <c r="T135" s="194"/>
      <c r="U135" s="194"/>
      <c r="V135" s="194"/>
      <c r="W135" s="194"/>
    </row>
    <row r="136" spans="1:23" x14ac:dyDescent="0.2">
      <c r="A136" s="814">
        <v>5</v>
      </c>
      <c r="B136" s="812"/>
      <c r="C136" s="267" t="str">
        <f t="shared" si="7"/>
        <v/>
      </c>
      <c r="D136" s="268" t="str">
        <f t="shared" si="7"/>
        <v/>
      </c>
      <c r="E136" s="316" t="str">
        <f t="shared" si="7"/>
        <v/>
      </c>
      <c r="G136" s="267" t="str">
        <f t="shared" si="8"/>
        <v/>
      </c>
      <c r="H136" s="268" t="str">
        <f t="shared" si="8"/>
        <v/>
      </c>
      <c r="I136" s="316" t="str">
        <f t="shared" si="8"/>
        <v/>
      </c>
      <c r="M136" s="298"/>
      <c r="N136" s="298"/>
      <c r="O136" s="298"/>
      <c r="P136" s="298"/>
      <c r="T136" s="194"/>
      <c r="U136" s="194"/>
      <c r="V136" s="194"/>
      <c r="W136" s="194"/>
    </row>
    <row r="137" spans="1:23" x14ac:dyDescent="0.2">
      <c r="A137" s="814">
        <v>6</v>
      </c>
      <c r="B137" s="812"/>
      <c r="C137" s="267" t="str">
        <f t="shared" si="7"/>
        <v/>
      </c>
      <c r="D137" s="268" t="str">
        <f t="shared" si="7"/>
        <v/>
      </c>
      <c r="E137" s="316" t="str">
        <f t="shared" si="7"/>
        <v/>
      </c>
      <c r="G137" s="267" t="str">
        <f t="shared" si="8"/>
        <v/>
      </c>
      <c r="H137" s="268" t="str">
        <f t="shared" si="8"/>
        <v/>
      </c>
      <c r="I137" s="316" t="str">
        <f t="shared" si="8"/>
        <v/>
      </c>
      <c r="M137" s="298"/>
      <c r="N137" s="298"/>
      <c r="O137" s="298"/>
      <c r="P137" s="298"/>
      <c r="T137" s="194"/>
      <c r="U137" s="194"/>
      <c r="V137" s="194"/>
      <c r="W137" s="194"/>
    </row>
    <row r="138" spans="1:23" x14ac:dyDescent="0.2">
      <c r="A138" s="814">
        <v>7</v>
      </c>
      <c r="B138" s="812"/>
      <c r="C138" s="267" t="str">
        <f t="shared" si="7"/>
        <v/>
      </c>
      <c r="D138" s="268" t="str">
        <f t="shared" si="7"/>
        <v/>
      </c>
      <c r="E138" s="316" t="str">
        <f t="shared" si="7"/>
        <v/>
      </c>
      <c r="G138" s="267" t="str">
        <f t="shared" si="8"/>
        <v/>
      </c>
      <c r="H138" s="268" t="str">
        <f t="shared" si="8"/>
        <v/>
      </c>
      <c r="I138" s="316" t="str">
        <f t="shared" si="8"/>
        <v/>
      </c>
      <c r="M138" s="298"/>
      <c r="N138" s="298"/>
      <c r="O138" s="298"/>
      <c r="P138" s="298"/>
      <c r="T138" s="194"/>
      <c r="U138" s="194"/>
      <c r="V138" s="194"/>
      <c r="W138" s="194"/>
    </row>
    <row r="139" spans="1:23" x14ac:dyDescent="0.2">
      <c r="A139" s="814">
        <v>8</v>
      </c>
      <c r="B139" s="812"/>
      <c r="C139" s="267" t="str">
        <f t="shared" si="7"/>
        <v/>
      </c>
      <c r="D139" s="268" t="str">
        <f t="shared" si="7"/>
        <v/>
      </c>
      <c r="E139" s="316" t="str">
        <f t="shared" si="7"/>
        <v/>
      </c>
      <c r="G139" s="267" t="str">
        <f t="shared" si="8"/>
        <v/>
      </c>
      <c r="H139" s="268" t="str">
        <f t="shared" si="8"/>
        <v/>
      </c>
      <c r="I139" s="316" t="str">
        <f t="shared" si="8"/>
        <v/>
      </c>
      <c r="M139" s="298"/>
      <c r="N139" s="298"/>
      <c r="O139" s="298"/>
      <c r="P139" s="298"/>
      <c r="T139" s="194"/>
      <c r="U139" s="194"/>
      <c r="V139" s="194"/>
      <c r="W139" s="194"/>
    </row>
    <row r="140" spans="1:23" x14ac:dyDescent="0.2">
      <c r="A140" s="814">
        <v>9</v>
      </c>
      <c r="B140" s="812"/>
      <c r="C140" s="267" t="str">
        <f t="shared" si="7"/>
        <v/>
      </c>
      <c r="D140" s="268" t="str">
        <f t="shared" si="7"/>
        <v/>
      </c>
      <c r="E140" s="316" t="str">
        <f t="shared" si="7"/>
        <v/>
      </c>
      <c r="G140" s="267" t="str">
        <f t="shared" si="8"/>
        <v/>
      </c>
      <c r="H140" s="268" t="str">
        <f t="shared" si="8"/>
        <v/>
      </c>
      <c r="I140" s="316" t="str">
        <f t="shared" si="8"/>
        <v/>
      </c>
      <c r="M140" s="298"/>
      <c r="N140" s="298"/>
      <c r="O140" s="298"/>
      <c r="P140" s="298"/>
      <c r="T140" s="194"/>
      <c r="U140" s="194"/>
      <c r="V140" s="194"/>
      <c r="W140" s="194"/>
    </row>
    <row r="141" spans="1:23" x14ac:dyDescent="0.2">
      <c r="A141" s="814">
        <v>10</v>
      </c>
      <c r="B141" s="812"/>
      <c r="C141" s="267" t="str">
        <f t="shared" si="7"/>
        <v/>
      </c>
      <c r="D141" s="268" t="str">
        <f t="shared" si="7"/>
        <v/>
      </c>
      <c r="E141" s="316" t="str">
        <f t="shared" si="7"/>
        <v/>
      </c>
      <c r="G141" s="267" t="str">
        <f t="shared" si="8"/>
        <v/>
      </c>
      <c r="H141" s="268" t="str">
        <f t="shared" si="8"/>
        <v/>
      </c>
      <c r="I141" s="316" t="str">
        <f t="shared" si="8"/>
        <v/>
      </c>
      <c r="M141" s="298"/>
      <c r="N141" s="298"/>
      <c r="O141" s="298"/>
      <c r="P141" s="298"/>
      <c r="T141" s="194"/>
      <c r="U141" s="194"/>
      <c r="V141" s="194"/>
      <c r="W141" s="194"/>
    </row>
    <row r="142" spans="1:23" ht="13.5" thickBot="1" x14ac:dyDescent="0.25">
      <c r="A142" s="814" t="s">
        <v>269</v>
      </c>
      <c r="B142" s="812"/>
      <c r="C142" s="317" t="str">
        <f t="shared" si="7"/>
        <v/>
      </c>
      <c r="D142" s="318" t="str">
        <f t="shared" si="7"/>
        <v/>
      </c>
      <c r="E142" s="319" t="str">
        <f t="shared" si="7"/>
        <v/>
      </c>
      <c r="G142" s="317" t="str">
        <f t="shared" si="8"/>
        <v/>
      </c>
      <c r="H142" s="318" t="str">
        <f t="shared" si="8"/>
        <v/>
      </c>
      <c r="I142" s="319" t="str">
        <f t="shared" si="8"/>
        <v/>
      </c>
      <c r="M142" s="298"/>
      <c r="N142" s="298"/>
      <c r="O142" s="298"/>
      <c r="P142" s="298"/>
      <c r="T142" s="194"/>
      <c r="U142" s="194"/>
      <c r="V142" s="194"/>
      <c r="W142" s="194"/>
    </row>
    <row r="143" spans="1:23" x14ac:dyDescent="0.2">
      <c r="A143" s="812" t="s">
        <v>921</v>
      </c>
      <c r="B143" s="813"/>
      <c r="C143" s="214"/>
      <c r="D143" s="214"/>
      <c r="E143" s="214"/>
      <c r="G143" s="214"/>
      <c r="H143" s="214"/>
      <c r="I143" s="214"/>
      <c r="M143" s="298"/>
      <c r="N143" s="298"/>
      <c r="O143" s="298"/>
      <c r="P143" s="298"/>
      <c r="T143" s="194"/>
      <c r="U143" s="194"/>
      <c r="V143" s="194"/>
      <c r="W143" s="194"/>
    </row>
    <row r="144" spans="1:23" x14ac:dyDescent="0.2">
      <c r="A144" s="812" t="s">
        <v>685</v>
      </c>
      <c r="B144" s="836"/>
      <c r="C144" s="214"/>
      <c r="D144" s="214"/>
      <c r="E144" s="214"/>
      <c r="G144" s="214"/>
      <c r="H144" s="214"/>
      <c r="I144" s="214"/>
      <c r="M144" s="298"/>
      <c r="N144" s="298"/>
      <c r="O144" s="298"/>
      <c r="P144" s="298"/>
      <c r="T144" s="194"/>
      <c r="U144" s="194"/>
      <c r="V144" s="194"/>
      <c r="W144" s="194"/>
    </row>
    <row r="145" spans="1:23" x14ac:dyDescent="0.2">
      <c r="A145" s="295"/>
      <c r="B145" s="302" t="s">
        <v>266</v>
      </c>
      <c r="C145" s="815"/>
      <c r="D145" s="815"/>
      <c r="E145" s="815"/>
      <c r="G145" s="815"/>
      <c r="H145" s="815"/>
      <c r="I145" s="815"/>
      <c r="M145" s="298"/>
      <c r="N145" s="298"/>
      <c r="O145" s="298"/>
      <c r="P145" s="298"/>
      <c r="T145" s="194"/>
      <c r="U145" s="194"/>
      <c r="V145" s="194"/>
      <c r="W145" s="194"/>
    </row>
    <row r="146" spans="1:23" x14ac:dyDescent="0.2">
      <c r="A146" s="298"/>
      <c r="B146" s="302" t="s">
        <v>717</v>
      </c>
      <c r="C146" s="816"/>
      <c r="D146" s="816"/>
      <c r="E146" s="816"/>
      <c r="G146" s="816"/>
      <c r="H146" s="816"/>
      <c r="I146" s="816"/>
      <c r="M146" s="298"/>
      <c r="N146" s="298"/>
      <c r="O146" s="298"/>
      <c r="P146" s="298"/>
      <c r="T146" s="194"/>
      <c r="U146" s="194"/>
      <c r="V146" s="194"/>
      <c r="W146" s="194"/>
    </row>
    <row r="147" spans="1:23" x14ac:dyDescent="0.2">
      <c r="A147" s="298"/>
      <c r="B147" s="304"/>
      <c r="C147" s="817"/>
      <c r="D147" s="817"/>
      <c r="E147" s="817"/>
      <c r="G147" s="817"/>
      <c r="H147" s="817"/>
      <c r="I147" s="817"/>
      <c r="M147" s="298"/>
      <c r="N147" s="298"/>
      <c r="O147" s="298"/>
      <c r="P147" s="298"/>
      <c r="T147" s="194"/>
      <c r="U147" s="194"/>
      <c r="V147" s="194"/>
      <c r="W147" s="194"/>
    </row>
    <row r="148" spans="1:23" x14ac:dyDescent="0.2">
      <c r="A148" s="298"/>
      <c r="B148" s="298"/>
    </row>
    <row r="149" spans="1:23" x14ac:dyDescent="0.2">
      <c r="A149" s="298"/>
      <c r="B149" s="298"/>
    </row>
    <row r="150" spans="1:23" x14ac:dyDescent="0.2">
      <c r="A150" s="298"/>
      <c r="B150" s="298"/>
    </row>
    <row r="151" spans="1:23" x14ac:dyDescent="0.2">
      <c r="A151" s="298"/>
      <c r="B151" s="298"/>
    </row>
    <row r="152" spans="1:23" x14ac:dyDescent="0.2">
      <c r="A152" s="298"/>
      <c r="B152" s="298"/>
    </row>
    <row r="153" spans="1:23" x14ac:dyDescent="0.2">
      <c r="A153" s="400" t="s">
        <v>706</v>
      </c>
      <c r="B153" s="298"/>
    </row>
    <row r="154" spans="1:23" x14ac:dyDescent="0.2">
      <c r="A154" s="298"/>
      <c r="B154" s="298"/>
    </row>
    <row r="155" spans="1:23" ht="14.25" x14ac:dyDescent="0.2">
      <c r="A155" s="401" t="s">
        <v>709</v>
      </c>
      <c r="B155" s="298"/>
    </row>
    <row r="156" spans="1:23" x14ac:dyDescent="0.2">
      <c r="A156" s="298"/>
      <c r="B156" s="298"/>
    </row>
    <row r="157" spans="1:23" x14ac:dyDescent="0.2">
      <c r="A157" s="812" t="s">
        <v>703</v>
      </c>
      <c r="B157" s="813"/>
      <c r="C157" s="701">
        <v>2</v>
      </c>
      <c r="D157" s="708"/>
      <c r="E157" s="702"/>
      <c r="F157" s="701">
        <v>4</v>
      </c>
      <c r="G157" s="708"/>
      <c r="H157" s="702"/>
      <c r="I157" s="701">
        <v>6</v>
      </c>
      <c r="J157" s="708"/>
      <c r="K157" s="702"/>
      <c r="L157" s="701">
        <v>8</v>
      </c>
      <c r="M157" s="708"/>
      <c r="N157" s="702"/>
    </row>
    <row r="158" spans="1:23" x14ac:dyDescent="0.2">
      <c r="A158" s="812" t="s">
        <v>678</v>
      </c>
      <c r="B158" s="813"/>
      <c r="C158" s="211" t="s">
        <v>687</v>
      </c>
      <c r="D158" s="211" t="s">
        <v>688</v>
      </c>
      <c r="E158" s="308" t="s">
        <v>266</v>
      </c>
      <c r="F158" s="211" t="s">
        <v>687</v>
      </c>
      <c r="G158" s="211" t="s">
        <v>688</v>
      </c>
      <c r="H158" s="308" t="s">
        <v>266</v>
      </c>
      <c r="I158" s="204" t="s">
        <v>687</v>
      </c>
      <c r="J158" s="204" t="s">
        <v>688</v>
      </c>
      <c r="K158" s="308" t="s">
        <v>266</v>
      </c>
      <c r="L158" s="211" t="s">
        <v>687</v>
      </c>
      <c r="M158" s="211" t="s">
        <v>688</v>
      </c>
      <c r="N158" s="309" t="s">
        <v>266</v>
      </c>
    </row>
    <row r="159" spans="1:23" x14ac:dyDescent="0.2">
      <c r="A159" s="814">
        <v>1</v>
      </c>
      <c r="B159" s="814"/>
      <c r="C159" s="263"/>
      <c r="D159" s="303"/>
      <c r="E159" s="833"/>
      <c r="F159" s="303"/>
      <c r="G159" s="303"/>
      <c r="H159" s="833"/>
      <c r="I159" s="303"/>
      <c r="J159" s="303"/>
      <c r="K159" s="833"/>
      <c r="L159" s="303"/>
      <c r="M159" s="303"/>
      <c r="N159" s="833"/>
    </row>
    <row r="160" spans="1:23" x14ac:dyDescent="0.2">
      <c r="A160" s="814">
        <v>2</v>
      </c>
      <c r="B160" s="814"/>
      <c r="C160" s="263"/>
      <c r="D160" s="303"/>
      <c r="E160" s="834"/>
      <c r="F160" s="303"/>
      <c r="G160" s="303"/>
      <c r="H160" s="834"/>
      <c r="I160" s="303"/>
      <c r="J160" s="303"/>
      <c r="K160" s="834"/>
      <c r="L160" s="303"/>
      <c r="M160" s="303"/>
      <c r="N160" s="834"/>
    </row>
    <row r="161" spans="1:14" x14ac:dyDescent="0.2">
      <c r="A161" s="814">
        <v>3</v>
      </c>
      <c r="B161" s="814"/>
      <c r="C161" s="263"/>
      <c r="D161" s="303"/>
      <c r="E161" s="834"/>
      <c r="F161" s="303"/>
      <c r="G161" s="303"/>
      <c r="H161" s="834"/>
      <c r="I161" s="303"/>
      <c r="J161" s="303"/>
      <c r="K161" s="834"/>
      <c r="L161" s="303"/>
      <c r="M161" s="303"/>
      <c r="N161" s="834"/>
    </row>
    <row r="162" spans="1:14" x14ac:dyDescent="0.2">
      <c r="A162" s="814">
        <v>4</v>
      </c>
      <c r="B162" s="814"/>
      <c r="C162" s="263"/>
      <c r="D162" s="303"/>
      <c r="E162" s="834"/>
      <c r="F162" s="303"/>
      <c r="G162" s="303"/>
      <c r="H162" s="834"/>
      <c r="I162" s="303"/>
      <c r="J162" s="303"/>
      <c r="K162" s="834"/>
      <c r="L162" s="303"/>
      <c r="M162" s="303"/>
      <c r="N162" s="834"/>
    </row>
    <row r="163" spans="1:14" x14ac:dyDescent="0.2">
      <c r="A163" s="814">
        <v>5</v>
      </c>
      <c r="B163" s="814"/>
      <c r="C163" s="263"/>
      <c r="D163" s="303"/>
      <c r="E163" s="834"/>
      <c r="F163" s="303"/>
      <c r="G163" s="303"/>
      <c r="H163" s="834"/>
      <c r="I163" s="303"/>
      <c r="J163" s="303"/>
      <c r="K163" s="834"/>
      <c r="L163" s="303"/>
      <c r="M163" s="303"/>
      <c r="N163" s="834"/>
    </row>
    <row r="164" spans="1:14" x14ac:dyDescent="0.2">
      <c r="A164" s="814">
        <v>6</v>
      </c>
      <c r="B164" s="814"/>
      <c r="C164" s="263"/>
      <c r="D164" s="303"/>
      <c r="E164" s="834"/>
      <c r="F164" s="303"/>
      <c r="G164" s="303"/>
      <c r="H164" s="834"/>
      <c r="I164" s="303"/>
      <c r="J164" s="303"/>
      <c r="K164" s="834"/>
      <c r="L164" s="303"/>
      <c r="M164" s="303"/>
      <c r="N164" s="834"/>
    </row>
    <row r="165" spans="1:14" x14ac:dyDescent="0.2">
      <c r="A165" s="814">
        <v>7</v>
      </c>
      <c r="B165" s="814"/>
      <c r="C165" s="263"/>
      <c r="D165" s="303"/>
      <c r="E165" s="834"/>
      <c r="F165" s="303"/>
      <c r="G165" s="303"/>
      <c r="H165" s="834"/>
      <c r="I165" s="303"/>
      <c r="J165" s="303"/>
      <c r="K165" s="834"/>
      <c r="L165" s="303"/>
      <c r="M165" s="303"/>
      <c r="N165" s="834"/>
    </row>
    <row r="166" spans="1:14" x14ac:dyDescent="0.2">
      <c r="A166" s="814">
        <v>8</v>
      </c>
      <c r="B166" s="814"/>
      <c r="C166" s="263"/>
      <c r="D166" s="303"/>
      <c r="E166" s="834"/>
      <c r="F166" s="303"/>
      <c r="G166" s="303"/>
      <c r="H166" s="834"/>
      <c r="I166" s="303"/>
      <c r="J166" s="303"/>
      <c r="K166" s="834"/>
      <c r="L166" s="303"/>
      <c r="M166" s="303"/>
      <c r="N166" s="834"/>
    </row>
    <row r="167" spans="1:14" x14ac:dyDescent="0.2">
      <c r="A167" s="814">
        <v>9</v>
      </c>
      <c r="B167" s="814"/>
      <c r="C167" s="263"/>
      <c r="D167" s="303"/>
      <c r="E167" s="834"/>
      <c r="F167" s="303"/>
      <c r="G167" s="303"/>
      <c r="H167" s="834"/>
      <c r="I167" s="303"/>
      <c r="J167" s="303"/>
      <c r="K167" s="834"/>
      <c r="L167" s="303"/>
      <c r="M167" s="303"/>
      <c r="N167" s="834"/>
    </row>
    <row r="168" spans="1:14" x14ac:dyDescent="0.2">
      <c r="A168" s="814">
        <v>10</v>
      </c>
      <c r="B168" s="814"/>
      <c r="C168" s="263"/>
      <c r="D168" s="303"/>
      <c r="E168" s="834"/>
      <c r="F168" s="303"/>
      <c r="G168" s="303"/>
      <c r="H168" s="834"/>
      <c r="I168" s="303"/>
      <c r="J168" s="303"/>
      <c r="K168" s="834"/>
      <c r="L168" s="303"/>
      <c r="M168" s="303"/>
      <c r="N168" s="834"/>
    </row>
    <row r="169" spans="1:14" x14ac:dyDescent="0.2">
      <c r="A169" s="814" t="s">
        <v>269</v>
      </c>
      <c r="B169" s="814"/>
      <c r="C169" s="263"/>
      <c r="D169" s="303"/>
      <c r="E169" s="835"/>
      <c r="F169" s="303"/>
      <c r="G169" s="303"/>
      <c r="H169" s="835"/>
      <c r="I169" s="303"/>
      <c r="J169" s="303"/>
      <c r="K169" s="835"/>
      <c r="L169" s="303"/>
      <c r="M169" s="303"/>
      <c r="N169" s="835"/>
    </row>
    <row r="170" spans="1:14" x14ac:dyDescent="0.2">
      <c r="A170" s="814">
        <v>1</v>
      </c>
      <c r="B170" s="814"/>
      <c r="C170" s="312" t="str">
        <f t="shared" ref="C170:D180" si="9">IF(C159="","",C159-$L$12)</f>
        <v/>
      </c>
      <c r="D170" s="313" t="str">
        <f t="shared" si="9"/>
        <v/>
      </c>
      <c r="F170" s="312" t="str">
        <f t="shared" ref="F170:G180" si="10">IF(F159="","",F159-$L$12)</f>
        <v/>
      </c>
      <c r="G170" s="313" t="str">
        <f t="shared" si="10"/>
        <v/>
      </c>
      <c r="I170" s="312" t="str">
        <f t="shared" ref="I170:J180" si="11">IF(I159="","",I159-$L$12)</f>
        <v/>
      </c>
      <c r="J170" s="313" t="str">
        <f t="shared" si="11"/>
        <v/>
      </c>
      <c r="L170" s="312" t="str">
        <f t="shared" ref="L170:M180" si="12">IF(L159="","",L159-$L$12)</f>
        <v/>
      </c>
      <c r="M170" s="313" t="str">
        <f t="shared" si="12"/>
        <v/>
      </c>
    </row>
    <row r="171" spans="1:14" x14ac:dyDescent="0.2">
      <c r="A171" s="814">
        <v>2</v>
      </c>
      <c r="B171" s="814"/>
      <c r="C171" s="314" t="str">
        <f t="shared" si="9"/>
        <v/>
      </c>
      <c r="D171" s="315" t="str">
        <f t="shared" si="9"/>
        <v/>
      </c>
      <c r="F171" s="314" t="str">
        <f t="shared" si="10"/>
        <v/>
      </c>
      <c r="G171" s="315" t="str">
        <f t="shared" si="10"/>
        <v/>
      </c>
      <c r="I171" s="314" t="str">
        <f t="shared" si="11"/>
        <v/>
      </c>
      <c r="J171" s="315" t="str">
        <f t="shared" si="11"/>
        <v/>
      </c>
      <c r="L171" s="314" t="str">
        <f t="shared" si="12"/>
        <v/>
      </c>
      <c r="M171" s="315" t="str">
        <f t="shared" si="12"/>
        <v/>
      </c>
    </row>
    <row r="172" spans="1:14" x14ac:dyDescent="0.2">
      <c r="A172" s="814">
        <v>3</v>
      </c>
      <c r="B172" s="814"/>
      <c r="C172" s="314" t="str">
        <f t="shared" si="9"/>
        <v/>
      </c>
      <c r="D172" s="315" t="str">
        <f t="shared" si="9"/>
        <v/>
      </c>
      <c r="F172" s="314" t="str">
        <f t="shared" si="10"/>
        <v/>
      </c>
      <c r="G172" s="315" t="str">
        <f t="shared" si="10"/>
        <v/>
      </c>
      <c r="I172" s="314" t="str">
        <f t="shared" si="11"/>
        <v/>
      </c>
      <c r="J172" s="315" t="str">
        <f t="shared" si="11"/>
        <v/>
      </c>
      <c r="L172" s="314" t="str">
        <f t="shared" si="12"/>
        <v/>
      </c>
      <c r="M172" s="315" t="str">
        <f t="shared" si="12"/>
        <v/>
      </c>
    </row>
    <row r="173" spans="1:14" x14ac:dyDescent="0.2">
      <c r="A173" s="814">
        <v>4</v>
      </c>
      <c r="B173" s="814"/>
      <c r="C173" s="314" t="str">
        <f t="shared" si="9"/>
        <v/>
      </c>
      <c r="D173" s="315" t="str">
        <f t="shared" si="9"/>
        <v/>
      </c>
      <c r="F173" s="314" t="str">
        <f t="shared" si="10"/>
        <v/>
      </c>
      <c r="G173" s="315" t="str">
        <f t="shared" si="10"/>
        <v/>
      </c>
      <c r="I173" s="314" t="str">
        <f t="shared" si="11"/>
        <v/>
      </c>
      <c r="J173" s="315" t="str">
        <f t="shared" si="11"/>
        <v/>
      </c>
      <c r="L173" s="314" t="str">
        <f t="shared" si="12"/>
        <v/>
      </c>
      <c r="M173" s="315" t="str">
        <f t="shared" si="12"/>
        <v/>
      </c>
    </row>
    <row r="174" spans="1:14" x14ac:dyDescent="0.2">
      <c r="A174" s="814">
        <v>5</v>
      </c>
      <c r="B174" s="814"/>
      <c r="C174" s="314" t="str">
        <f t="shared" si="9"/>
        <v/>
      </c>
      <c r="D174" s="315" t="str">
        <f t="shared" si="9"/>
        <v/>
      </c>
      <c r="F174" s="314" t="str">
        <f t="shared" si="10"/>
        <v/>
      </c>
      <c r="G174" s="315" t="str">
        <f t="shared" si="10"/>
        <v/>
      </c>
      <c r="I174" s="314" t="str">
        <f t="shared" si="11"/>
        <v/>
      </c>
      <c r="J174" s="315" t="str">
        <f t="shared" si="11"/>
        <v/>
      </c>
      <c r="L174" s="314" t="str">
        <f t="shared" si="12"/>
        <v/>
      </c>
      <c r="M174" s="315" t="str">
        <f t="shared" si="12"/>
        <v/>
      </c>
    </row>
    <row r="175" spans="1:14" x14ac:dyDescent="0.2">
      <c r="A175" s="814">
        <v>6</v>
      </c>
      <c r="B175" s="814"/>
      <c r="C175" s="314" t="str">
        <f t="shared" si="9"/>
        <v/>
      </c>
      <c r="D175" s="315" t="str">
        <f t="shared" si="9"/>
        <v/>
      </c>
      <c r="F175" s="314" t="str">
        <f t="shared" si="10"/>
        <v/>
      </c>
      <c r="G175" s="315" t="str">
        <f t="shared" si="10"/>
        <v/>
      </c>
      <c r="I175" s="314" t="str">
        <f t="shared" si="11"/>
        <v/>
      </c>
      <c r="J175" s="315" t="str">
        <f t="shared" si="11"/>
        <v/>
      </c>
      <c r="L175" s="314" t="str">
        <f t="shared" si="12"/>
        <v/>
      </c>
      <c r="M175" s="315" t="str">
        <f t="shared" si="12"/>
        <v/>
      </c>
    </row>
    <row r="176" spans="1:14" x14ac:dyDescent="0.2">
      <c r="A176" s="814">
        <v>7</v>
      </c>
      <c r="B176" s="814"/>
      <c r="C176" s="314" t="str">
        <f t="shared" si="9"/>
        <v/>
      </c>
      <c r="D176" s="315" t="str">
        <f t="shared" si="9"/>
        <v/>
      </c>
      <c r="F176" s="314" t="str">
        <f t="shared" si="10"/>
        <v/>
      </c>
      <c r="G176" s="315" t="str">
        <f t="shared" si="10"/>
        <v/>
      </c>
      <c r="I176" s="314" t="str">
        <f t="shared" si="11"/>
        <v/>
      </c>
      <c r="J176" s="315" t="str">
        <f t="shared" si="11"/>
        <v/>
      </c>
      <c r="L176" s="314" t="str">
        <f t="shared" si="12"/>
        <v/>
      </c>
      <c r="M176" s="315" t="str">
        <f t="shared" si="12"/>
        <v/>
      </c>
    </row>
    <row r="177" spans="1:13" x14ac:dyDescent="0.2">
      <c r="A177" s="814">
        <v>8</v>
      </c>
      <c r="B177" s="814"/>
      <c r="C177" s="314" t="str">
        <f t="shared" si="9"/>
        <v/>
      </c>
      <c r="D177" s="315" t="str">
        <f t="shared" si="9"/>
        <v/>
      </c>
      <c r="F177" s="314" t="str">
        <f t="shared" si="10"/>
        <v/>
      </c>
      <c r="G177" s="315" t="str">
        <f t="shared" si="10"/>
        <v/>
      </c>
      <c r="I177" s="314" t="str">
        <f t="shared" si="11"/>
        <v/>
      </c>
      <c r="J177" s="315" t="str">
        <f t="shared" si="11"/>
        <v/>
      </c>
      <c r="L177" s="314" t="str">
        <f t="shared" si="12"/>
        <v/>
      </c>
      <c r="M177" s="315" t="str">
        <f t="shared" si="12"/>
        <v/>
      </c>
    </row>
    <row r="178" spans="1:13" x14ac:dyDescent="0.2">
      <c r="A178" s="814">
        <v>9</v>
      </c>
      <c r="B178" s="814"/>
      <c r="C178" s="314" t="str">
        <f t="shared" si="9"/>
        <v/>
      </c>
      <c r="D178" s="315" t="str">
        <f t="shared" si="9"/>
        <v/>
      </c>
      <c r="F178" s="314" t="str">
        <f t="shared" si="10"/>
        <v/>
      </c>
      <c r="G178" s="315" t="str">
        <f t="shared" si="10"/>
        <v/>
      </c>
      <c r="I178" s="314" t="str">
        <f t="shared" si="11"/>
        <v/>
      </c>
      <c r="J178" s="315" t="str">
        <f t="shared" si="11"/>
        <v/>
      </c>
      <c r="L178" s="314" t="str">
        <f t="shared" si="12"/>
        <v/>
      </c>
      <c r="M178" s="315" t="str">
        <f t="shared" si="12"/>
        <v/>
      </c>
    </row>
    <row r="179" spans="1:13" x14ac:dyDescent="0.2">
      <c r="A179" s="814">
        <v>10</v>
      </c>
      <c r="B179" s="814"/>
      <c r="C179" s="314" t="str">
        <f t="shared" si="9"/>
        <v/>
      </c>
      <c r="D179" s="315" t="str">
        <f t="shared" si="9"/>
        <v/>
      </c>
      <c r="F179" s="314" t="str">
        <f t="shared" si="10"/>
        <v/>
      </c>
      <c r="G179" s="315" t="str">
        <f t="shared" si="10"/>
        <v/>
      </c>
      <c r="I179" s="314" t="str">
        <f t="shared" si="11"/>
        <v/>
      </c>
      <c r="J179" s="315" t="str">
        <f t="shared" si="11"/>
        <v/>
      </c>
      <c r="L179" s="314" t="str">
        <f t="shared" si="12"/>
        <v/>
      </c>
      <c r="M179" s="315" t="str">
        <f t="shared" si="12"/>
        <v/>
      </c>
    </row>
    <row r="180" spans="1:13" ht="13.5" thickBot="1" x14ac:dyDescent="0.25">
      <c r="A180" s="814" t="s">
        <v>269</v>
      </c>
      <c r="B180" s="814"/>
      <c r="C180" s="320" t="str">
        <f t="shared" si="9"/>
        <v/>
      </c>
      <c r="D180" s="321" t="str">
        <f t="shared" si="9"/>
        <v/>
      </c>
      <c r="F180" s="320" t="str">
        <f t="shared" si="10"/>
        <v/>
      </c>
      <c r="G180" s="321" t="str">
        <f t="shared" si="10"/>
        <v/>
      </c>
      <c r="I180" s="320" t="str">
        <f t="shared" si="11"/>
        <v/>
      </c>
      <c r="J180" s="321" t="str">
        <f t="shared" si="11"/>
        <v/>
      </c>
      <c r="L180" s="320" t="str">
        <f t="shared" si="12"/>
        <v/>
      </c>
      <c r="M180" s="321" t="str">
        <f t="shared" si="12"/>
        <v/>
      </c>
    </row>
    <row r="181" spans="1:13" x14ac:dyDescent="0.2">
      <c r="A181" s="812" t="s">
        <v>921</v>
      </c>
      <c r="B181" s="813"/>
      <c r="C181" s="214"/>
      <c r="D181" s="287"/>
      <c r="F181" s="214"/>
      <c r="G181" s="287"/>
      <c r="I181" s="214"/>
      <c r="J181" s="287"/>
      <c r="L181" s="214"/>
      <c r="M181" s="287"/>
    </row>
    <row r="182" spans="1:13" x14ac:dyDescent="0.2">
      <c r="A182" s="812" t="s">
        <v>685</v>
      </c>
      <c r="B182" s="813"/>
      <c r="C182" s="214"/>
      <c r="D182" s="287"/>
      <c r="F182" s="214"/>
      <c r="G182" s="287"/>
      <c r="I182" s="214"/>
      <c r="J182" s="287"/>
      <c r="L182" s="214"/>
      <c r="M182" s="287"/>
    </row>
    <row r="183" spans="1:13" x14ac:dyDescent="0.2">
      <c r="A183" s="295"/>
      <c r="B183" s="302" t="s">
        <v>266</v>
      </c>
      <c r="C183" s="815"/>
      <c r="D183" s="815"/>
      <c r="F183" s="815"/>
      <c r="G183" s="815"/>
      <c r="I183" s="815"/>
      <c r="J183" s="815"/>
      <c r="L183" s="815"/>
      <c r="M183" s="815"/>
    </row>
    <row r="184" spans="1:13" x14ac:dyDescent="0.2">
      <c r="A184" s="298"/>
      <c r="B184" s="302" t="s">
        <v>717</v>
      </c>
      <c r="C184" s="816"/>
      <c r="D184" s="816"/>
      <c r="F184" s="816"/>
      <c r="G184" s="816"/>
      <c r="I184" s="816"/>
      <c r="J184" s="816"/>
      <c r="L184" s="816"/>
      <c r="M184" s="816"/>
    </row>
    <row r="185" spans="1:13" x14ac:dyDescent="0.2">
      <c r="A185" s="298"/>
      <c r="B185" s="298"/>
      <c r="C185" s="817"/>
      <c r="D185" s="817"/>
      <c r="F185" s="817"/>
      <c r="G185" s="817"/>
      <c r="I185" s="817"/>
      <c r="J185" s="817"/>
      <c r="L185" s="817"/>
      <c r="M185" s="817"/>
    </row>
    <row r="186" spans="1:13" x14ac:dyDescent="0.2">
      <c r="A186" s="298"/>
      <c r="B186" s="298"/>
    </row>
    <row r="187" spans="1:13" x14ac:dyDescent="0.2">
      <c r="A187" s="298"/>
      <c r="B187" s="298"/>
    </row>
    <row r="188" spans="1:13" x14ac:dyDescent="0.2">
      <c r="A188" s="298"/>
      <c r="B188" s="298"/>
    </row>
    <row r="189" spans="1:13" x14ac:dyDescent="0.2">
      <c r="A189" s="298"/>
      <c r="B189" s="298"/>
    </row>
    <row r="190" spans="1:13" x14ac:dyDescent="0.2">
      <c r="A190" s="298"/>
      <c r="B190" s="298"/>
    </row>
    <row r="191" spans="1:13" x14ac:dyDescent="0.2">
      <c r="A191" s="400" t="s">
        <v>706</v>
      </c>
      <c r="B191" s="298"/>
    </row>
    <row r="192" spans="1:13" x14ac:dyDescent="0.2">
      <c r="A192" s="298"/>
      <c r="B192" s="298"/>
    </row>
    <row r="193" spans="1:14" ht="14.25" x14ac:dyDescent="0.2">
      <c r="A193" s="401" t="s">
        <v>710</v>
      </c>
      <c r="B193" s="298"/>
    </row>
    <row r="194" spans="1:14" x14ac:dyDescent="0.2">
      <c r="A194" s="298"/>
      <c r="B194" s="298"/>
    </row>
    <row r="195" spans="1:14" x14ac:dyDescent="0.2">
      <c r="A195" s="812" t="s">
        <v>703</v>
      </c>
      <c r="B195" s="836"/>
      <c r="C195" s="701" t="s">
        <v>680</v>
      </c>
      <c r="D195" s="708"/>
      <c r="E195" s="708"/>
      <c r="F195" s="702"/>
      <c r="G195" s="701" t="s">
        <v>681</v>
      </c>
      <c r="H195" s="708"/>
      <c r="I195" s="708"/>
      <c r="J195" s="702"/>
      <c r="K195" s="701" t="s">
        <v>682</v>
      </c>
      <c r="L195" s="708"/>
      <c r="M195" s="708"/>
      <c r="N195" s="702"/>
    </row>
    <row r="196" spans="1:14" x14ac:dyDescent="0.2">
      <c r="A196" s="812" t="s">
        <v>678</v>
      </c>
      <c r="B196" s="836"/>
      <c r="C196" s="211">
        <v>2</v>
      </c>
      <c r="D196" s="211">
        <v>4</v>
      </c>
      <c r="E196" s="211">
        <v>6</v>
      </c>
      <c r="F196" s="308" t="s">
        <v>266</v>
      </c>
      <c r="G196" s="211">
        <v>2</v>
      </c>
      <c r="H196" s="211">
        <v>4</v>
      </c>
      <c r="I196" s="211">
        <v>6</v>
      </c>
      <c r="J196" s="308" t="s">
        <v>266</v>
      </c>
      <c r="K196" s="211">
        <v>2</v>
      </c>
      <c r="L196" s="211">
        <v>4</v>
      </c>
      <c r="M196" s="211">
        <v>6</v>
      </c>
      <c r="N196" s="301" t="s">
        <v>266</v>
      </c>
    </row>
    <row r="197" spans="1:14" x14ac:dyDescent="0.2">
      <c r="A197" s="814">
        <v>1</v>
      </c>
      <c r="B197" s="812"/>
      <c r="C197" s="263"/>
      <c r="D197" s="303"/>
      <c r="E197" s="303"/>
      <c r="F197" s="833"/>
      <c r="G197" s="303"/>
      <c r="H197" s="303"/>
      <c r="I197" s="303"/>
      <c r="J197" s="833"/>
      <c r="K197" s="303"/>
      <c r="L197" s="303"/>
      <c r="M197" s="303"/>
      <c r="N197" s="833"/>
    </row>
    <row r="198" spans="1:14" x14ac:dyDescent="0.2">
      <c r="A198" s="814">
        <v>2</v>
      </c>
      <c r="B198" s="812"/>
      <c r="C198" s="263"/>
      <c r="D198" s="303"/>
      <c r="E198" s="303"/>
      <c r="F198" s="834"/>
      <c r="G198" s="303"/>
      <c r="H198" s="303"/>
      <c r="I198" s="303"/>
      <c r="J198" s="834"/>
      <c r="K198" s="303"/>
      <c r="L198" s="303"/>
      <c r="M198" s="303"/>
      <c r="N198" s="834"/>
    </row>
    <row r="199" spans="1:14" x14ac:dyDescent="0.2">
      <c r="A199" s="814">
        <v>3</v>
      </c>
      <c r="B199" s="812"/>
      <c r="C199" s="263"/>
      <c r="D199" s="303"/>
      <c r="E199" s="303"/>
      <c r="F199" s="834"/>
      <c r="G199" s="303"/>
      <c r="H199" s="303"/>
      <c r="I199" s="303"/>
      <c r="J199" s="834"/>
      <c r="K199" s="303"/>
      <c r="L199" s="303"/>
      <c r="M199" s="303"/>
      <c r="N199" s="834"/>
    </row>
    <row r="200" spans="1:14" x14ac:dyDescent="0.2">
      <c r="A200" s="814">
        <v>4</v>
      </c>
      <c r="B200" s="812"/>
      <c r="C200" s="263"/>
      <c r="D200" s="303"/>
      <c r="E200" s="303"/>
      <c r="F200" s="834"/>
      <c r="G200" s="303"/>
      <c r="H200" s="303"/>
      <c r="I200" s="303"/>
      <c r="J200" s="834"/>
      <c r="K200" s="303"/>
      <c r="L200" s="303"/>
      <c r="M200" s="303"/>
      <c r="N200" s="834"/>
    </row>
    <row r="201" spans="1:14" x14ac:dyDescent="0.2">
      <c r="A201" s="814">
        <v>5</v>
      </c>
      <c r="B201" s="812"/>
      <c r="C201" s="263"/>
      <c r="D201" s="303"/>
      <c r="E201" s="303"/>
      <c r="F201" s="834"/>
      <c r="G201" s="303"/>
      <c r="H201" s="303"/>
      <c r="I201" s="303"/>
      <c r="J201" s="834"/>
      <c r="K201" s="303"/>
      <c r="L201" s="303"/>
      <c r="M201" s="303"/>
      <c r="N201" s="834"/>
    </row>
    <row r="202" spans="1:14" x14ac:dyDescent="0.2">
      <c r="A202" s="814">
        <v>6</v>
      </c>
      <c r="B202" s="812"/>
      <c r="C202" s="263"/>
      <c r="D202" s="303"/>
      <c r="E202" s="303"/>
      <c r="F202" s="834"/>
      <c r="G202" s="303"/>
      <c r="H202" s="303"/>
      <c r="I202" s="303"/>
      <c r="J202" s="834"/>
      <c r="K202" s="303"/>
      <c r="L202" s="303"/>
      <c r="M202" s="303"/>
      <c r="N202" s="834"/>
    </row>
    <row r="203" spans="1:14" x14ac:dyDescent="0.2">
      <c r="A203" s="814">
        <v>7</v>
      </c>
      <c r="B203" s="812"/>
      <c r="C203" s="263"/>
      <c r="D203" s="303"/>
      <c r="E203" s="303"/>
      <c r="F203" s="834"/>
      <c r="G203" s="303"/>
      <c r="H203" s="303"/>
      <c r="I203" s="303"/>
      <c r="J203" s="834"/>
      <c r="K203" s="303"/>
      <c r="L203" s="303"/>
      <c r="M203" s="303"/>
      <c r="N203" s="834"/>
    </row>
    <row r="204" spans="1:14" x14ac:dyDescent="0.2">
      <c r="A204" s="814">
        <v>8</v>
      </c>
      <c r="B204" s="812"/>
      <c r="C204" s="263"/>
      <c r="D204" s="303"/>
      <c r="E204" s="303"/>
      <c r="F204" s="834"/>
      <c r="G204" s="303"/>
      <c r="H204" s="303"/>
      <c r="I204" s="303"/>
      <c r="J204" s="834"/>
      <c r="K204" s="303"/>
      <c r="L204" s="303"/>
      <c r="M204" s="303"/>
      <c r="N204" s="834"/>
    </row>
    <row r="205" spans="1:14" x14ac:dyDescent="0.2">
      <c r="A205" s="814">
        <v>9</v>
      </c>
      <c r="B205" s="812"/>
      <c r="C205" s="263"/>
      <c r="D205" s="303"/>
      <c r="E205" s="303"/>
      <c r="F205" s="834"/>
      <c r="G205" s="303"/>
      <c r="H205" s="303"/>
      <c r="I205" s="303"/>
      <c r="J205" s="834"/>
      <c r="K205" s="303"/>
      <c r="L205" s="303"/>
      <c r="M205" s="303"/>
      <c r="N205" s="834"/>
    </row>
    <row r="206" spans="1:14" x14ac:dyDescent="0.2">
      <c r="A206" s="814">
        <v>10</v>
      </c>
      <c r="B206" s="812"/>
      <c r="C206" s="263"/>
      <c r="D206" s="303"/>
      <c r="E206" s="303"/>
      <c r="F206" s="834"/>
      <c r="G206" s="303"/>
      <c r="H206" s="303"/>
      <c r="I206" s="303"/>
      <c r="J206" s="834"/>
      <c r="K206" s="303"/>
      <c r="L206" s="303"/>
      <c r="M206" s="303"/>
      <c r="N206" s="834"/>
    </row>
    <row r="207" spans="1:14" x14ac:dyDescent="0.2">
      <c r="A207" s="814" t="s">
        <v>269</v>
      </c>
      <c r="B207" s="812"/>
      <c r="C207" s="263"/>
      <c r="D207" s="303"/>
      <c r="E207" s="303"/>
      <c r="F207" s="835"/>
      <c r="G207" s="303"/>
      <c r="H207" s="303"/>
      <c r="I207" s="303"/>
      <c r="J207" s="835"/>
      <c r="K207" s="303"/>
      <c r="L207" s="303"/>
      <c r="M207" s="303"/>
      <c r="N207" s="835"/>
    </row>
    <row r="208" spans="1:14" x14ac:dyDescent="0.2">
      <c r="A208" s="814">
        <v>1</v>
      </c>
      <c r="B208" s="812"/>
      <c r="C208" s="265" t="str">
        <f t="shared" ref="C208:E218" si="13">IF(C197="","",C197-$L$12)</f>
        <v/>
      </c>
      <c r="D208" s="266" t="str">
        <f t="shared" si="13"/>
        <v/>
      </c>
      <c r="E208" s="279" t="str">
        <f t="shared" si="13"/>
        <v/>
      </c>
      <c r="G208" s="265" t="str">
        <f t="shared" ref="G208:I218" si="14">IF(G197="","",G197-$L$12)</f>
        <v/>
      </c>
      <c r="H208" s="266" t="str">
        <f t="shared" si="14"/>
        <v/>
      </c>
      <c r="I208" s="279" t="str">
        <f t="shared" si="14"/>
        <v/>
      </c>
      <c r="K208" s="265" t="str">
        <f t="shared" ref="K208:M218" si="15">IF(K197="","",K197-$L$12)</f>
        <v/>
      </c>
      <c r="L208" s="266" t="str">
        <f t="shared" si="15"/>
        <v/>
      </c>
      <c r="M208" s="279" t="str">
        <f t="shared" si="15"/>
        <v/>
      </c>
    </row>
    <row r="209" spans="1:13" x14ac:dyDescent="0.2">
      <c r="A209" s="814">
        <v>2</v>
      </c>
      <c r="B209" s="812"/>
      <c r="C209" s="267" t="str">
        <f t="shared" si="13"/>
        <v/>
      </c>
      <c r="D209" s="268" t="str">
        <f t="shared" si="13"/>
        <v/>
      </c>
      <c r="E209" s="316" t="str">
        <f t="shared" si="13"/>
        <v/>
      </c>
      <c r="G209" s="267" t="str">
        <f t="shared" si="14"/>
        <v/>
      </c>
      <c r="H209" s="268" t="str">
        <f t="shared" si="14"/>
        <v/>
      </c>
      <c r="I209" s="316" t="str">
        <f t="shared" si="14"/>
        <v/>
      </c>
      <c r="K209" s="267" t="str">
        <f t="shared" si="15"/>
        <v/>
      </c>
      <c r="L209" s="268" t="str">
        <f t="shared" si="15"/>
        <v/>
      </c>
      <c r="M209" s="316" t="str">
        <f t="shared" si="15"/>
        <v/>
      </c>
    </row>
    <row r="210" spans="1:13" x14ac:dyDescent="0.2">
      <c r="A210" s="814">
        <v>3</v>
      </c>
      <c r="B210" s="812"/>
      <c r="C210" s="267" t="str">
        <f t="shared" si="13"/>
        <v/>
      </c>
      <c r="D210" s="268" t="str">
        <f t="shared" si="13"/>
        <v/>
      </c>
      <c r="E210" s="316" t="str">
        <f t="shared" si="13"/>
        <v/>
      </c>
      <c r="G210" s="267" t="str">
        <f t="shared" si="14"/>
        <v/>
      </c>
      <c r="H210" s="268" t="str">
        <f t="shared" si="14"/>
        <v/>
      </c>
      <c r="I210" s="316" t="str">
        <f t="shared" si="14"/>
        <v/>
      </c>
      <c r="K210" s="267" t="str">
        <f t="shared" si="15"/>
        <v/>
      </c>
      <c r="L210" s="268" t="str">
        <f t="shared" si="15"/>
        <v/>
      </c>
      <c r="M210" s="316" t="str">
        <f t="shared" si="15"/>
        <v/>
      </c>
    </row>
    <row r="211" spans="1:13" x14ac:dyDescent="0.2">
      <c r="A211" s="814">
        <v>4</v>
      </c>
      <c r="B211" s="812"/>
      <c r="C211" s="267" t="str">
        <f t="shared" si="13"/>
        <v/>
      </c>
      <c r="D211" s="268" t="str">
        <f t="shared" si="13"/>
        <v/>
      </c>
      <c r="E211" s="316" t="str">
        <f t="shared" si="13"/>
        <v/>
      </c>
      <c r="G211" s="267" t="str">
        <f t="shared" si="14"/>
        <v/>
      </c>
      <c r="H211" s="268" t="str">
        <f t="shared" si="14"/>
        <v/>
      </c>
      <c r="I211" s="316" t="str">
        <f t="shared" si="14"/>
        <v/>
      </c>
      <c r="K211" s="267" t="str">
        <f t="shared" si="15"/>
        <v/>
      </c>
      <c r="L211" s="268" t="str">
        <f t="shared" si="15"/>
        <v/>
      </c>
      <c r="M211" s="316" t="str">
        <f t="shared" si="15"/>
        <v/>
      </c>
    </row>
    <row r="212" spans="1:13" x14ac:dyDescent="0.2">
      <c r="A212" s="814">
        <v>5</v>
      </c>
      <c r="B212" s="812"/>
      <c r="C212" s="267" t="str">
        <f t="shared" si="13"/>
        <v/>
      </c>
      <c r="D212" s="268" t="str">
        <f t="shared" si="13"/>
        <v/>
      </c>
      <c r="E212" s="316" t="str">
        <f t="shared" si="13"/>
        <v/>
      </c>
      <c r="G212" s="267" t="str">
        <f t="shared" si="14"/>
        <v/>
      </c>
      <c r="H212" s="268" t="str">
        <f t="shared" si="14"/>
        <v/>
      </c>
      <c r="I212" s="316" t="str">
        <f t="shared" si="14"/>
        <v/>
      </c>
      <c r="K212" s="267" t="str">
        <f t="shared" si="15"/>
        <v/>
      </c>
      <c r="L212" s="268" t="str">
        <f t="shared" si="15"/>
        <v/>
      </c>
      <c r="M212" s="316" t="str">
        <f t="shared" si="15"/>
        <v/>
      </c>
    </row>
    <row r="213" spans="1:13" x14ac:dyDescent="0.2">
      <c r="A213" s="814">
        <v>6</v>
      </c>
      <c r="B213" s="812"/>
      <c r="C213" s="267" t="str">
        <f t="shared" si="13"/>
        <v/>
      </c>
      <c r="D213" s="268" t="str">
        <f t="shared" si="13"/>
        <v/>
      </c>
      <c r="E213" s="316" t="str">
        <f t="shared" si="13"/>
        <v/>
      </c>
      <c r="G213" s="267" t="str">
        <f t="shared" si="14"/>
        <v/>
      </c>
      <c r="H213" s="268" t="str">
        <f t="shared" si="14"/>
        <v/>
      </c>
      <c r="I213" s="316" t="str">
        <f t="shared" si="14"/>
        <v/>
      </c>
      <c r="K213" s="267" t="str">
        <f t="shared" si="15"/>
        <v/>
      </c>
      <c r="L213" s="268" t="str">
        <f t="shared" si="15"/>
        <v/>
      </c>
      <c r="M213" s="316" t="str">
        <f t="shared" si="15"/>
        <v/>
      </c>
    </row>
    <row r="214" spans="1:13" x14ac:dyDescent="0.2">
      <c r="A214" s="814">
        <v>7</v>
      </c>
      <c r="B214" s="812"/>
      <c r="C214" s="267" t="str">
        <f t="shared" si="13"/>
        <v/>
      </c>
      <c r="D214" s="268" t="str">
        <f t="shared" si="13"/>
        <v/>
      </c>
      <c r="E214" s="316" t="str">
        <f t="shared" si="13"/>
        <v/>
      </c>
      <c r="G214" s="267" t="str">
        <f t="shared" si="14"/>
        <v/>
      </c>
      <c r="H214" s="268" t="str">
        <f t="shared" si="14"/>
        <v/>
      </c>
      <c r="I214" s="316" t="str">
        <f t="shared" si="14"/>
        <v/>
      </c>
      <c r="K214" s="267" t="str">
        <f t="shared" si="15"/>
        <v/>
      </c>
      <c r="L214" s="268" t="str">
        <f t="shared" si="15"/>
        <v/>
      </c>
      <c r="M214" s="316" t="str">
        <f t="shared" si="15"/>
        <v/>
      </c>
    </row>
    <row r="215" spans="1:13" x14ac:dyDescent="0.2">
      <c r="A215" s="814">
        <v>8</v>
      </c>
      <c r="B215" s="812"/>
      <c r="C215" s="267" t="str">
        <f t="shared" si="13"/>
        <v/>
      </c>
      <c r="D215" s="268" t="str">
        <f t="shared" si="13"/>
        <v/>
      </c>
      <c r="E215" s="316" t="str">
        <f t="shared" si="13"/>
        <v/>
      </c>
      <c r="G215" s="267" t="str">
        <f t="shared" si="14"/>
        <v/>
      </c>
      <c r="H215" s="268" t="str">
        <f t="shared" si="14"/>
        <v/>
      </c>
      <c r="I215" s="316" t="str">
        <f t="shared" si="14"/>
        <v/>
      </c>
      <c r="K215" s="267" t="str">
        <f t="shared" si="15"/>
        <v/>
      </c>
      <c r="L215" s="268" t="str">
        <f t="shared" si="15"/>
        <v/>
      </c>
      <c r="M215" s="316" t="str">
        <f t="shared" si="15"/>
        <v/>
      </c>
    </row>
    <row r="216" spans="1:13" x14ac:dyDescent="0.2">
      <c r="A216" s="814">
        <v>9</v>
      </c>
      <c r="B216" s="812"/>
      <c r="C216" s="267" t="str">
        <f t="shared" si="13"/>
        <v/>
      </c>
      <c r="D216" s="268" t="str">
        <f t="shared" si="13"/>
        <v/>
      </c>
      <c r="E216" s="316" t="str">
        <f t="shared" si="13"/>
        <v/>
      </c>
      <c r="G216" s="267" t="str">
        <f t="shared" si="14"/>
        <v/>
      </c>
      <c r="H216" s="268" t="str">
        <f t="shared" si="14"/>
        <v/>
      </c>
      <c r="I216" s="316" t="str">
        <f t="shared" si="14"/>
        <v/>
      </c>
      <c r="K216" s="267" t="str">
        <f t="shared" si="15"/>
        <v/>
      </c>
      <c r="L216" s="268" t="str">
        <f t="shared" si="15"/>
        <v/>
      </c>
      <c r="M216" s="316" t="str">
        <f t="shared" si="15"/>
        <v/>
      </c>
    </row>
    <row r="217" spans="1:13" x14ac:dyDescent="0.2">
      <c r="A217" s="814">
        <v>10</v>
      </c>
      <c r="B217" s="812"/>
      <c r="C217" s="267" t="str">
        <f t="shared" si="13"/>
        <v/>
      </c>
      <c r="D217" s="268" t="str">
        <f t="shared" si="13"/>
        <v/>
      </c>
      <c r="E217" s="316" t="str">
        <f t="shared" si="13"/>
        <v/>
      </c>
      <c r="G217" s="267" t="str">
        <f t="shared" si="14"/>
        <v/>
      </c>
      <c r="H217" s="268" t="str">
        <f t="shared" si="14"/>
        <v/>
      </c>
      <c r="I217" s="316" t="str">
        <f t="shared" si="14"/>
        <v/>
      </c>
      <c r="K217" s="267" t="str">
        <f t="shared" si="15"/>
        <v/>
      </c>
      <c r="L217" s="268" t="str">
        <f t="shared" si="15"/>
        <v/>
      </c>
      <c r="M217" s="316" t="str">
        <f t="shared" si="15"/>
        <v/>
      </c>
    </row>
    <row r="218" spans="1:13" ht="13.5" thickBot="1" x14ac:dyDescent="0.25">
      <c r="A218" s="814" t="s">
        <v>269</v>
      </c>
      <c r="B218" s="812"/>
      <c r="C218" s="317" t="str">
        <f t="shared" si="13"/>
        <v/>
      </c>
      <c r="D218" s="318" t="str">
        <f t="shared" si="13"/>
        <v/>
      </c>
      <c r="E218" s="319" t="str">
        <f t="shared" si="13"/>
        <v/>
      </c>
      <c r="G218" s="317" t="str">
        <f t="shared" si="14"/>
        <v/>
      </c>
      <c r="H218" s="318" t="str">
        <f t="shared" si="14"/>
        <v/>
      </c>
      <c r="I218" s="319" t="str">
        <f t="shared" si="14"/>
        <v/>
      </c>
      <c r="K218" s="317" t="str">
        <f t="shared" si="15"/>
        <v/>
      </c>
      <c r="L218" s="318" t="str">
        <f t="shared" si="15"/>
        <v/>
      </c>
      <c r="M218" s="319" t="str">
        <f t="shared" si="15"/>
        <v/>
      </c>
    </row>
    <row r="219" spans="1:13" x14ac:dyDescent="0.2">
      <c r="A219" s="812" t="s">
        <v>921</v>
      </c>
      <c r="B219" s="813"/>
      <c r="C219" s="214"/>
      <c r="D219" s="214"/>
      <c r="E219" s="214"/>
      <c r="G219" s="214"/>
      <c r="H219" s="214"/>
      <c r="I219" s="214"/>
      <c r="K219" s="214"/>
      <c r="L219" s="214"/>
      <c r="M219" s="214"/>
    </row>
    <row r="220" spans="1:13" x14ac:dyDescent="0.2">
      <c r="A220" s="812" t="s">
        <v>685</v>
      </c>
      <c r="B220" s="836"/>
      <c r="C220" s="214"/>
      <c r="D220" s="214"/>
      <c r="E220" s="214"/>
      <c r="G220" s="214"/>
      <c r="H220" s="214"/>
      <c r="I220" s="214"/>
      <c r="K220" s="214"/>
      <c r="L220" s="214"/>
      <c r="M220" s="214"/>
    </row>
    <row r="221" spans="1:13" x14ac:dyDescent="0.2">
      <c r="A221" s="295"/>
      <c r="B221" s="302" t="s">
        <v>266</v>
      </c>
      <c r="C221" s="815"/>
      <c r="D221" s="815"/>
      <c r="E221" s="815"/>
      <c r="G221" s="815"/>
      <c r="H221" s="815"/>
      <c r="I221" s="815"/>
      <c r="K221" s="815"/>
      <c r="L221" s="815"/>
      <c r="M221" s="815"/>
    </row>
    <row r="222" spans="1:13" x14ac:dyDescent="0.2">
      <c r="A222" s="298"/>
      <c r="B222" s="302" t="s">
        <v>717</v>
      </c>
      <c r="C222" s="816"/>
      <c r="D222" s="816"/>
      <c r="E222" s="816"/>
      <c r="G222" s="816"/>
      <c r="H222" s="816"/>
      <c r="I222" s="816"/>
      <c r="K222" s="816"/>
      <c r="L222" s="816"/>
      <c r="M222" s="816"/>
    </row>
    <row r="223" spans="1:13" x14ac:dyDescent="0.2">
      <c r="A223" s="298"/>
      <c r="B223" s="304"/>
      <c r="C223" s="817"/>
      <c r="D223" s="817"/>
      <c r="E223" s="817"/>
      <c r="G223" s="817"/>
      <c r="H223" s="817"/>
      <c r="I223" s="817"/>
      <c r="K223" s="817"/>
      <c r="L223" s="817"/>
      <c r="M223" s="817"/>
    </row>
    <row r="224" spans="1:13" x14ac:dyDescent="0.2">
      <c r="A224" s="298"/>
      <c r="B224" s="298"/>
    </row>
    <row r="225" spans="1:23" x14ac:dyDescent="0.2">
      <c r="A225" s="298"/>
      <c r="B225" s="298"/>
    </row>
    <row r="226" spans="1:23" x14ac:dyDescent="0.2">
      <c r="A226" s="298"/>
      <c r="B226" s="298"/>
    </row>
    <row r="227" spans="1:23" x14ac:dyDescent="0.2">
      <c r="A227" s="298"/>
      <c r="B227" s="298"/>
    </row>
    <row r="228" spans="1:23" x14ac:dyDescent="0.2">
      <c r="A228" s="298"/>
      <c r="B228" s="298"/>
    </row>
    <row r="229" spans="1:23" x14ac:dyDescent="0.2">
      <c r="A229" s="400" t="s">
        <v>706</v>
      </c>
      <c r="B229" s="298"/>
    </row>
    <row r="230" spans="1:23" x14ac:dyDescent="0.2">
      <c r="A230" s="298"/>
      <c r="B230" s="298"/>
    </row>
    <row r="231" spans="1:23" ht="14.25" x14ac:dyDescent="0.2">
      <c r="A231" s="401" t="s">
        <v>711</v>
      </c>
      <c r="B231" s="298"/>
    </row>
    <row r="232" spans="1:23" x14ac:dyDescent="0.2">
      <c r="A232" s="298"/>
      <c r="B232" s="298"/>
    </row>
    <row r="233" spans="1:23" x14ac:dyDescent="0.2">
      <c r="A233" s="812" t="s">
        <v>703</v>
      </c>
      <c r="B233" s="836"/>
      <c r="C233" s="701" t="s">
        <v>682</v>
      </c>
      <c r="D233" s="708"/>
      <c r="E233" s="708"/>
      <c r="F233" s="702"/>
      <c r="G233" s="701" t="s">
        <v>679</v>
      </c>
      <c r="H233" s="708"/>
      <c r="I233" s="708"/>
      <c r="J233" s="702"/>
      <c r="M233" s="298"/>
      <c r="N233" s="298"/>
      <c r="O233" s="298"/>
      <c r="P233" s="298"/>
      <c r="T233" s="194"/>
      <c r="U233" s="194"/>
      <c r="V233" s="194"/>
      <c r="W233" s="194"/>
    </row>
    <row r="234" spans="1:23" x14ac:dyDescent="0.2">
      <c r="A234" s="812" t="s">
        <v>678</v>
      </c>
      <c r="B234" s="836"/>
      <c r="C234" s="204">
        <v>2</v>
      </c>
      <c r="D234" s="204">
        <v>4</v>
      </c>
      <c r="E234" s="204">
        <v>6</v>
      </c>
      <c r="F234" s="306" t="s">
        <v>266</v>
      </c>
      <c r="G234" s="204">
        <v>2</v>
      </c>
      <c r="H234" s="204">
        <v>4</v>
      </c>
      <c r="I234" s="204">
        <v>6</v>
      </c>
      <c r="J234" s="307" t="s">
        <v>266</v>
      </c>
      <c r="M234" s="298"/>
      <c r="N234" s="298"/>
      <c r="O234" s="298"/>
      <c r="P234" s="298"/>
      <c r="T234" s="194"/>
      <c r="U234" s="194"/>
      <c r="V234" s="194"/>
      <c r="W234" s="194"/>
    </row>
    <row r="235" spans="1:23" x14ac:dyDescent="0.2">
      <c r="A235" s="814">
        <v>1</v>
      </c>
      <c r="B235" s="812"/>
      <c r="C235" s="303"/>
      <c r="D235" s="303"/>
      <c r="E235" s="303"/>
      <c r="F235" s="833"/>
      <c r="G235" s="303"/>
      <c r="H235" s="303"/>
      <c r="I235" s="303"/>
      <c r="J235" s="833"/>
      <c r="M235" s="298"/>
      <c r="N235" s="298"/>
      <c r="O235" s="298"/>
      <c r="P235" s="298"/>
      <c r="T235" s="194"/>
      <c r="U235" s="194"/>
      <c r="V235" s="194"/>
      <c r="W235" s="194"/>
    </row>
    <row r="236" spans="1:23" x14ac:dyDescent="0.2">
      <c r="A236" s="814">
        <v>2</v>
      </c>
      <c r="B236" s="812"/>
      <c r="C236" s="303"/>
      <c r="D236" s="303"/>
      <c r="E236" s="303"/>
      <c r="F236" s="834"/>
      <c r="G236" s="303"/>
      <c r="H236" s="303"/>
      <c r="I236" s="303"/>
      <c r="J236" s="834"/>
      <c r="M236" s="298"/>
      <c r="N236" s="298"/>
      <c r="O236" s="298"/>
      <c r="P236" s="298"/>
      <c r="T236" s="194"/>
      <c r="U236" s="194"/>
      <c r="V236" s="194"/>
      <c r="W236" s="194"/>
    </row>
    <row r="237" spans="1:23" x14ac:dyDescent="0.2">
      <c r="A237" s="814">
        <v>3</v>
      </c>
      <c r="B237" s="812"/>
      <c r="C237" s="303"/>
      <c r="D237" s="303"/>
      <c r="E237" s="303"/>
      <c r="F237" s="834"/>
      <c r="G237" s="303"/>
      <c r="H237" s="303"/>
      <c r="I237" s="303"/>
      <c r="J237" s="834"/>
      <c r="M237" s="298"/>
      <c r="N237" s="298"/>
      <c r="O237" s="298"/>
      <c r="P237" s="298"/>
      <c r="T237" s="194"/>
      <c r="U237" s="194"/>
      <c r="V237" s="194"/>
      <c r="W237" s="194"/>
    </row>
    <row r="238" spans="1:23" x14ac:dyDescent="0.2">
      <c r="A238" s="814">
        <v>4</v>
      </c>
      <c r="B238" s="812"/>
      <c r="C238" s="303"/>
      <c r="D238" s="303"/>
      <c r="E238" s="303"/>
      <c r="F238" s="834"/>
      <c r="G238" s="303"/>
      <c r="H238" s="303"/>
      <c r="I238" s="303"/>
      <c r="J238" s="834"/>
      <c r="M238" s="298"/>
      <c r="N238" s="298"/>
      <c r="O238" s="298"/>
      <c r="P238" s="298"/>
      <c r="T238" s="194"/>
      <c r="U238" s="194"/>
      <c r="V238" s="194"/>
      <c r="W238" s="194"/>
    </row>
    <row r="239" spans="1:23" x14ac:dyDescent="0.2">
      <c r="A239" s="814">
        <v>5</v>
      </c>
      <c r="B239" s="812"/>
      <c r="C239" s="303"/>
      <c r="D239" s="303"/>
      <c r="E239" s="303"/>
      <c r="F239" s="834"/>
      <c r="G239" s="303"/>
      <c r="H239" s="303"/>
      <c r="I239" s="303"/>
      <c r="J239" s="834"/>
      <c r="M239" s="298"/>
      <c r="N239" s="298"/>
      <c r="O239" s="298"/>
      <c r="P239" s="298"/>
      <c r="T239" s="194"/>
      <c r="U239" s="194"/>
      <c r="V239" s="194"/>
      <c r="W239" s="194"/>
    </row>
    <row r="240" spans="1:23" x14ac:dyDescent="0.2">
      <c r="A240" s="814">
        <v>6</v>
      </c>
      <c r="B240" s="812"/>
      <c r="C240" s="303"/>
      <c r="D240" s="303"/>
      <c r="E240" s="303"/>
      <c r="F240" s="834"/>
      <c r="G240" s="303"/>
      <c r="H240" s="303"/>
      <c r="I240" s="303"/>
      <c r="J240" s="834"/>
      <c r="M240" s="298"/>
      <c r="N240" s="298"/>
      <c r="O240" s="298"/>
      <c r="P240" s="298"/>
      <c r="T240" s="194"/>
      <c r="U240" s="194"/>
      <c r="V240" s="194"/>
      <c r="W240" s="194"/>
    </row>
    <row r="241" spans="1:23" x14ac:dyDescent="0.2">
      <c r="A241" s="814">
        <v>7</v>
      </c>
      <c r="B241" s="812"/>
      <c r="C241" s="303"/>
      <c r="D241" s="303"/>
      <c r="E241" s="303"/>
      <c r="F241" s="834"/>
      <c r="G241" s="303"/>
      <c r="H241" s="303"/>
      <c r="I241" s="303"/>
      <c r="J241" s="834"/>
      <c r="M241" s="298"/>
      <c r="N241" s="298"/>
      <c r="O241" s="298"/>
      <c r="P241" s="298"/>
      <c r="T241" s="194"/>
      <c r="U241" s="194"/>
      <c r="V241" s="194"/>
      <c r="W241" s="194"/>
    </row>
    <row r="242" spans="1:23" x14ac:dyDescent="0.2">
      <c r="A242" s="814">
        <v>8</v>
      </c>
      <c r="B242" s="812"/>
      <c r="C242" s="303"/>
      <c r="D242" s="303"/>
      <c r="E242" s="303"/>
      <c r="F242" s="834"/>
      <c r="G242" s="303"/>
      <c r="H242" s="303"/>
      <c r="I242" s="303"/>
      <c r="J242" s="834"/>
      <c r="M242" s="298"/>
      <c r="N242" s="298"/>
      <c r="O242" s="298"/>
      <c r="P242" s="298"/>
      <c r="T242" s="194"/>
      <c r="U242" s="194"/>
      <c r="V242" s="194"/>
      <c r="W242" s="194"/>
    </row>
    <row r="243" spans="1:23" x14ac:dyDescent="0.2">
      <c r="A243" s="814">
        <v>9</v>
      </c>
      <c r="B243" s="812"/>
      <c r="C243" s="303"/>
      <c r="D243" s="303"/>
      <c r="E243" s="303"/>
      <c r="F243" s="834"/>
      <c r="G243" s="303"/>
      <c r="H243" s="303"/>
      <c r="I243" s="303"/>
      <c r="J243" s="834"/>
      <c r="M243" s="298"/>
      <c r="N243" s="298"/>
      <c r="O243" s="298"/>
      <c r="P243" s="298"/>
      <c r="T243" s="194"/>
      <c r="U243" s="194"/>
      <c r="V243" s="194"/>
      <c r="W243" s="194"/>
    </row>
    <row r="244" spans="1:23" x14ac:dyDescent="0.2">
      <c r="A244" s="814">
        <v>10</v>
      </c>
      <c r="B244" s="812"/>
      <c r="C244" s="303"/>
      <c r="D244" s="303"/>
      <c r="E244" s="303"/>
      <c r="F244" s="834"/>
      <c r="G244" s="303"/>
      <c r="H244" s="303"/>
      <c r="I244" s="303"/>
      <c r="J244" s="834"/>
      <c r="M244" s="298"/>
      <c r="N244" s="298"/>
      <c r="O244" s="298"/>
      <c r="P244" s="298"/>
      <c r="T244" s="194"/>
      <c r="U244" s="194"/>
      <c r="V244" s="194"/>
      <c r="W244" s="194"/>
    </row>
    <row r="245" spans="1:23" x14ac:dyDescent="0.2">
      <c r="A245" s="814" t="s">
        <v>269</v>
      </c>
      <c r="B245" s="812"/>
      <c r="C245" s="303"/>
      <c r="D245" s="303"/>
      <c r="E245" s="303"/>
      <c r="F245" s="835"/>
      <c r="G245" s="303"/>
      <c r="H245" s="303"/>
      <c r="I245" s="303"/>
      <c r="J245" s="835"/>
      <c r="M245" s="298"/>
      <c r="N245" s="298"/>
      <c r="O245" s="298"/>
      <c r="P245" s="298"/>
      <c r="T245" s="194"/>
      <c r="U245" s="194"/>
      <c r="V245" s="194"/>
      <c r="W245" s="194"/>
    </row>
    <row r="246" spans="1:23" x14ac:dyDescent="0.2">
      <c r="A246" s="814">
        <v>1</v>
      </c>
      <c r="B246" s="812"/>
      <c r="C246" s="265" t="str">
        <f t="shared" ref="C246:E256" si="16">IF(C235="","",C235-$L$12)</f>
        <v/>
      </c>
      <c r="D246" s="266" t="str">
        <f t="shared" si="16"/>
        <v/>
      </c>
      <c r="E246" s="279" t="str">
        <f t="shared" si="16"/>
        <v/>
      </c>
      <c r="G246" s="265" t="str">
        <f t="shared" ref="G246:I256" si="17">IF(G235="","",G235-$L$12)</f>
        <v/>
      </c>
      <c r="H246" s="266" t="str">
        <f t="shared" si="17"/>
        <v/>
      </c>
      <c r="I246" s="279" t="str">
        <f t="shared" si="17"/>
        <v/>
      </c>
      <c r="M246" s="298"/>
      <c r="N246" s="298"/>
      <c r="O246" s="298"/>
      <c r="P246" s="298"/>
      <c r="T246" s="194"/>
      <c r="U246" s="194"/>
      <c r="V246" s="194"/>
      <c r="W246" s="194"/>
    </row>
    <row r="247" spans="1:23" x14ac:dyDescent="0.2">
      <c r="A247" s="814">
        <v>2</v>
      </c>
      <c r="B247" s="812"/>
      <c r="C247" s="267" t="str">
        <f t="shared" si="16"/>
        <v/>
      </c>
      <c r="D247" s="268" t="str">
        <f t="shared" si="16"/>
        <v/>
      </c>
      <c r="E247" s="316" t="str">
        <f t="shared" si="16"/>
        <v/>
      </c>
      <c r="G247" s="267" t="str">
        <f t="shared" si="17"/>
        <v/>
      </c>
      <c r="H247" s="268" t="str">
        <f t="shared" si="17"/>
        <v/>
      </c>
      <c r="I247" s="316" t="str">
        <f t="shared" si="17"/>
        <v/>
      </c>
      <c r="M247" s="298"/>
      <c r="N247" s="298"/>
      <c r="O247" s="298"/>
      <c r="P247" s="298"/>
      <c r="T247" s="194"/>
      <c r="U247" s="194"/>
      <c r="V247" s="194"/>
      <c r="W247" s="194"/>
    </row>
    <row r="248" spans="1:23" x14ac:dyDescent="0.2">
      <c r="A248" s="814">
        <v>3</v>
      </c>
      <c r="B248" s="812"/>
      <c r="C248" s="267" t="str">
        <f t="shared" si="16"/>
        <v/>
      </c>
      <c r="D248" s="268" t="str">
        <f t="shared" si="16"/>
        <v/>
      </c>
      <c r="E248" s="316" t="str">
        <f t="shared" si="16"/>
        <v/>
      </c>
      <c r="G248" s="267" t="str">
        <f t="shared" si="17"/>
        <v/>
      </c>
      <c r="H248" s="268" t="str">
        <f t="shared" si="17"/>
        <v/>
      </c>
      <c r="I248" s="316" t="str">
        <f t="shared" si="17"/>
        <v/>
      </c>
      <c r="M248" s="298"/>
      <c r="N248" s="298"/>
      <c r="O248" s="298"/>
      <c r="P248" s="298"/>
      <c r="T248" s="194"/>
      <c r="U248" s="194"/>
      <c r="V248" s="194"/>
      <c r="W248" s="194"/>
    </row>
    <row r="249" spans="1:23" x14ac:dyDescent="0.2">
      <c r="A249" s="814">
        <v>4</v>
      </c>
      <c r="B249" s="812"/>
      <c r="C249" s="267" t="str">
        <f t="shared" si="16"/>
        <v/>
      </c>
      <c r="D249" s="268" t="str">
        <f t="shared" si="16"/>
        <v/>
      </c>
      <c r="E249" s="316" t="str">
        <f t="shared" si="16"/>
        <v/>
      </c>
      <c r="G249" s="267" t="str">
        <f t="shared" si="17"/>
        <v/>
      </c>
      <c r="H249" s="268" t="str">
        <f t="shared" si="17"/>
        <v/>
      </c>
      <c r="I249" s="316" t="str">
        <f t="shared" si="17"/>
        <v/>
      </c>
      <c r="M249" s="298"/>
      <c r="N249" s="298"/>
      <c r="O249" s="298"/>
      <c r="P249" s="298"/>
      <c r="T249" s="194"/>
      <c r="U249" s="194"/>
      <c r="V249" s="194"/>
      <c r="W249" s="194"/>
    </row>
    <row r="250" spans="1:23" x14ac:dyDescent="0.2">
      <c r="A250" s="814">
        <v>5</v>
      </c>
      <c r="B250" s="812"/>
      <c r="C250" s="267" t="str">
        <f t="shared" si="16"/>
        <v/>
      </c>
      <c r="D250" s="268" t="str">
        <f t="shared" si="16"/>
        <v/>
      </c>
      <c r="E250" s="316" t="str">
        <f t="shared" si="16"/>
        <v/>
      </c>
      <c r="G250" s="267" t="str">
        <f t="shared" si="17"/>
        <v/>
      </c>
      <c r="H250" s="268" t="str">
        <f t="shared" si="17"/>
        <v/>
      </c>
      <c r="I250" s="316" t="str">
        <f t="shared" si="17"/>
        <v/>
      </c>
      <c r="M250" s="298"/>
      <c r="N250" s="298"/>
      <c r="O250" s="298"/>
      <c r="P250" s="298"/>
      <c r="T250" s="194"/>
      <c r="U250" s="194"/>
      <c r="V250" s="194"/>
      <c r="W250" s="194"/>
    </row>
    <row r="251" spans="1:23" x14ac:dyDescent="0.2">
      <c r="A251" s="814">
        <v>6</v>
      </c>
      <c r="B251" s="812"/>
      <c r="C251" s="267" t="str">
        <f t="shared" si="16"/>
        <v/>
      </c>
      <c r="D251" s="268" t="str">
        <f t="shared" si="16"/>
        <v/>
      </c>
      <c r="E251" s="316" t="str">
        <f t="shared" si="16"/>
        <v/>
      </c>
      <c r="G251" s="267" t="str">
        <f t="shared" si="17"/>
        <v/>
      </c>
      <c r="H251" s="268" t="str">
        <f t="shared" si="17"/>
        <v/>
      </c>
      <c r="I251" s="316" t="str">
        <f t="shared" si="17"/>
        <v/>
      </c>
      <c r="M251" s="298"/>
      <c r="N251" s="298"/>
      <c r="O251" s="298"/>
      <c r="P251" s="298"/>
      <c r="T251" s="194"/>
      <c r="U251" s="194"/>
      <c r="V251" s="194"/>
      <c r="W251" s="194"/>
    </row>
    <row r="252" spans="1:23" x14ac:dyDescent="0.2">
      <c r="A252" s="814">
        <v>7</v>
      </c>
      <c r="B252" s="812"/>
      <c r="C252" s="267" t="str">
        <f t="shared" si="16"/>
        <v/>
      </c>
      <c r="D252" s="268" t="str">
        <f t="shared" si="16"/>
        <v/>
      </c>
      <c r="E252" s="316" t="str">
        <f t="shared" si="16"/>
        <v/>
      </c>
      <c r="G252" s="267" t="str">
        <f t="shared" si="17"/>
        <v/>
      </c>
      <c r="H252" s="268" t="str">
        <f t="shared" si="17"/>
        <v/>
      </c>
      <c r="I252" s="316" t="str">
        <f t="shared" si="17"/>
        <v/>
      </c>
      <c r="M252" s="298"/>
      <c r="N252" s="298"/>
      <c r="O252" s="298"/>
      <c r="P252" s="298"/>
      <c r="T252" s="194"/>
      <c r="U252" s="194"/>
      <c r="V252" s="194"/>
      <c r="W252" s="194"/>
    </row>
    <row r="253" spans="1:23" x14ac:dyDescent="0.2">
      <c r="A253" s="814">
        <v>8</v>
      </c>
      <c r="B253" s="812"/>
      <c r="C253" s="267" t="str">
        <f t="shared" si="16"/>
        <v/>
      </c>
      <c r="D253" s="268" t="str">
        <f t="shared" si="16"/>
        <v/>
      </c>
      <c r="E253" s="316" t="str">
        <f t="shared" si="16"/>
        <v/>
      </c>
      <c r="G253" s="267" t="str">
        <f t="shared" si="17"/>
        <v/>
      </c>
      <c r="H253" s="268" t="str">
        <f t="shared" si="17"/>
        <v/>
      </c>
      <c r="I253" s="316" t="str">
        <f t="shared" si="17"/>
        <v/>
      </c>
      <c r="M253" s="298"/>
      <c r="N253" s="298"/>
      <c r="O253" s="298"/>
      <c r="P253" s="298"/>
      <c r="T253" s="194"/>
      <c r="U253" s="194"/>
      <c r="V253" s="194"/>
      <c r="W253" s="194"/>
    </row>
    <row r="254" spans="1:23" x14ac:dyDescent="0.2">
      <c r="A254" s="814">
        <v>9</v>
      </c>
      <c r="B254" s="812"/>
      <c r="C254" s="267" t="str">
        <f t="shared" si="16"/>
        <v/>
      </c>
      <c r="D254" s="268" t="str">
        <f t="shared" si="16"/>
        <v/>
      </c>
      <c r="E254" s="316" t="str">
        <f t="shared" si="16"/>
        <v/>
      </c>
      <c r="G254" s="267" t="str">
        <f t="shared" si="17"/>
        <v/>
      </c>
      <c r="H254" s="268" t="str">
        <f t="shared" si="17"/>
        <v/>
      </c>
      <c r="I254" s="316" t="str">
        <f t="shared" si="17"/>
        <v/>
      </c>
      <c r="M254" s="298"/>
      <c r="N254" s="298"/>
      <c r="O254" s="298"/>
      <c r="P254" s="298"/>
      <c r="T254" s="194"/>
      <c r="U254" s="194"/>
      <c r="V254" s="194"/>
      <c r="W254" s="194"/>
    </row>
    <row r="255" spans="1:23" x14ac:dyDescent="0.2">
      <c r="A255" s="814">
        <v>10</v>
      </c>
      <c r="B255" s="812"/>
      <c r="C255" s="267" t="str">
        <f t="shared" si="16"/>
        <v/>
      </c>
      <c r="D255" s="268" t="str">
        <f t="shared" si="16"/>
        <v/>
      </c>
      <c r="E255" s="316" t="str">
        <f t="shared" si="16"/>
        <v/>
      </c>
      <c r="G255" s="267" t="str">
        <f t="shared" si="17"/>
        <v/>
      </c>
      <c r="H255" s="268" t="str">
        <f t="shared" si="17"/>
        <v/>
      </c>
      <c r="I255" s="316" t="str">
        <f t="shared" si="17"/>
        <v/>
      </c>
      <c r="M255" s="298"/>
      <c r="N255" s="298"/>
      <c r="O255" s="298"/>
      <c r="P255" s="298"/>
      <c r="T255" s="194"/>
      <c r="U255" s="194"/>
      <c r="V255" s="194"/>
      <c r="W255" s="194"/>
    </row>
    <row r="256" spans="1:23" ht="13.5" thickBot="1" x14ac:dyDescent="0.25">
      <c r="A256" s="814" t="s">
        <v>269</v>
      </c>
      <c r="B256" s="812"/>
      <c r="C256" s="317" t="str">
        <f t="shared" si="16"/>
        <v/>
      </c>
      <c r="D256" s="318" t="str">
        <f t="shared" si="16"/>
        <v/>
      </c>
      <c r="E256" s="319" t="str">
        <f t="shared" si="16"/>
        <v/>
      </c>
      <c r="G256" s="317" t="str">
        <f t="shared" si="17"/>
        <v/>
      </c>
      <c r="H256" s="318" t="str">
        <f t="shared" si="17"/>
        <v/>
      </c>
      <c r="I256" s="319" t="str">
        <f t="shared" si="17"/>
        <v/>
      </c>
      <c r="M256" s="298"/>
      <c r="N256" s="298"/>
      <c r="O256" s="298"/>
      <c r="P256" s="298"/>
      <c r="T256" s="194"/>
      <c r="U256" s="194"/>
      <c r="V256" s="194"/>
      <c r="W256" s="194"/>
    </row>
    <row r="257" spans="1:23" x14ac:dyDescent="0.2">
      <c r="A257" s="812" t="s">
        <v>921</v>
      </c>
      <c r="B257" s="813"/>
      <c r="C257" s="214"/>
      <c r="D257" s="214"/>
      <c r="E257" s="214"/>
      <c r="G257" s="214"/>
      <c r="H257" s="214"/>
      <c r="I257" s="214"/>
      <c r="M257" s="298"/>
      <c r="N257" s="298"/>
      <c r="O257" s="298"/>
      <c r="P257" s="298"/>
      <c r="T257" s="194"/>
      <c r="U257" s="194"/>
      <c r="V257" s="194"/>
      <c r="W257" s="194"/>
    </row>
    <row r="258" spans="1:23" x14ac:dyDescent="0.2">
      <c r="A258" s="812" t="s">
        <v>685</v>
      </c>
      <c r="B258" s="836"/>
      <c r="C258" s="214"/>
      <c r="D258" s="214"/>
      <c r="E258" s="214"/>
      <c r="G258" s="214"/>
      <c r="H258" s="214"/>
      <c r="I258" s="214"/>
      <c r="M258" s="298"/>
      <c r="N258" s="298"/>
      <c r="O258" s="298"/>
      <c r="P258" s="298"/>
      <c r="T258" s="194"/>
      <c r="U258" s="194"/>
      <c r="V258" s="194"/>
      <c r="W258" s="194"/>
    </row>
    <row r="259" spans="1:23" x14ac:dyDescent="0.2">
      <c r="A259" s="295"/>
      <c r="B259" s="302" t="s">
        <v>266</v>
      </c>
      <c r="C259" s="815"/>
      <c r="D259" s="815"/>
      <c r="E259" s="815"/>
      <c r="G259" s="815"/>
      <c r="H259" s="815"/>
      <c r="I259" s="815"/>
      <c r="M259" s="298"/>
      <c r="N259" s="298"/>
      <c r="O259" s="298"/>
      <c r="P259" s="298"/>
      <c r="T259" s="194"/>
      <c r="U259" s="194"/>
      <c r="V259" s="194"/>
      <c r="W259" s="194"/>
    </row>
    <row r="260" spans="1:23" x14ac:dyDescent="0.2">
      <c r="A260" s="298"/>
      <c r="B260" s="302" t="s">
        <v>717</v>
      </c>
      <c r="C260" s="816"/>
      <c r="D260" s="816"/>
      <c r="E260" s="816"/>
      <c r="G260" s="816"/>
      <c r="H260" s="816"/>
      <c r="I260" s="816"/>
      <c r="M260" s="298"/>
      <c r="N260" s="298"/>
      <c r="O260" s="298"/>
      <c r="P260" s="298"/>
      <c r="T260" s="194"/>
      <c r="U260" s="194"/>
      <c r="V260" s="194"/>
      <c r="W260" s="194"/>
    </row>
    <row r="261" spans="1:23" x14ac:dyDescent="0.2">
      <c r="A261" s="298"/>
      <c r="B261" s="304"/>
      <c r="C261" s="817"/>
      <c r="D261" s="817"/>
      <c r="E261" s="817"/>
      <c r="G261" s="817"/>
      <c r="H261" s="817"/>
      <c r="I261" s="817"/>
      <c r="M261" s="298"/>
      <c r="N261" s="298"/>
      <c r="O261" s="298"/>
      <c r="P261" s="298"/>
      <c r="T261" s="194"/>
      <c r="U261" s="194"/>
      <c r="V261" s="194"/>
      <c r="W261" s="194"/>
    </row>
    <row r="262" spans="1:23" x14ac:dyDescent="0.2">
      <c r="A262" s="298"/>
      <c r="B262" s="298"/>
    </row>
    <row r="263" spans="1:23" x14ac:dyDescent="0.2">
      <c r="A263" s="298"/>
      <c r="B263" s="298"/>
    </row>
    <row r="264" spans="1:23" x14ac:dyDescent="0.2">
      <c r="A264" s="298"/>
      <c r="B264" s="298"/>
    </row>
    <row r="265" spans="1:23" x14ac:dyDescent="0.2">
      <c r="A265" s="298"/>
      <c r="B265" s="298"/>
    </row>
    <row r="266" spans="1:23" x14ac:dyDescent="0.2">
      <c r="A266" s="298"/>
      <c r="B266" s="298"/>
    </row>
    <row r="267" spans="1:23" x14ac:dyDescent="0.2">
      <c r="A267" s="298"/>
      <c r="B267" s="298"/>
    </row>
    <row r="268" spans="1:23" x14ac:dyDescent="0.2">
      <c r="A268" s="298"/>
      <c r="B268" s="298"/>
    </row>
    <row r="269" spans="1:23" x14ac:dyDescent="0.2">
      <c r="A269" s="298"/>
      <c r="B269" s="298"/>
    </row>
    <row r="270" spans="1:23" x14ac:dyDescent="0.2">
      <c r="A270" s="298"/>
      <c r="B270" s="298"/>
    </row>
    <row r="271" spans="1:23" x14ac:dyDescent="0.2">
      <c r="A271" s="298"/>
      <c r="B271" s="298"/>
    </row>
    <row r="272" spans="1:23" x14ac:dyDescent="0.2">
      <c r="A272" s="298"/>
      <c r="B272" s="298"/>
    </row>
    <row r="273" spans="1:2" x14ac:dyDescent="0.2">
      <c r="A273" s="298"/>
      <c r="B273" s="298"/>
    </row>
    <row r="274" spans="1:2" x14ac:dyDescent="0.2">
      <c r="A274" s="298"/>
      <c r="B274" s="298"/>
    </row>
    <row r="275" spans="1:2" x14ac:dyDescent="0.2">
      <c r="A275" s="298"/>
      <c r="B275" s="298"/>
    </row>
  </sheetData>
  <sheetProtection sheet="1" objects="1" scenarios="1" selectLockedCells="1"/>
  <mergeCells count="273">
    <mergeCell ref="C259:C261"/>
    <mergeCell ref="D259:D261"/>
    <mergeCell ref="E259:E261"/>
    <mergeCell ref="G259:G261"/>
    <mergeCell ref="H259:H261"/>
    <mergeCell ref="I259:I261"/>
    <mergeCell ref="A254:B254"/>
    <mergeCell ref="A255:B255"/>
    <mergeCell ref="A256:B256"/>
    <mergeCell ref="A257:B257"/>
    <mergeCell ref="A258:B258"/>
    <mergeCell ref="A248:B248"/>
    <mergeCell ref="A249:B249"/>
    <mergeCell ref="A250:B250"/>
    <mergeCell ref="A251:B251"/>
    <mergeCell ref="A252:B252"/>
    <mergeCell ref="A253:B253"/>
    <mergeCell ref="A242:B242"/>
    <mergeCell ref="A243:B243"/>
    <mergeCell ref="A244:B244"/>
    <mergeCell ref="A245:B245"/>
    <mergeCell ref="A246:B246"/>
    <mergeCell ref="A247:B247"/>
    <mergeCell ref="A236:B236"/>
    <mergeCell ref="A237:B237"/>
    <mergeCell ref="A238:B238"/>
    <mergeCell ref="A239:B239"/>
    <mergeCell ref="A240:B240"/>
    <mergeCell ref="A241:B241"/>
    <mergeCell ref="M221:M223"/>
    <mergeCell ref="A233:B233"/>
    <mergeCell ref="C233:F233"/>
    <mergeCell ref="G233:J233"/>
    <mergeCell ref="A234:B234"/>
    <mergeCell ref="A235:B235"/>
    <mergeCell ref="F235:F245"/>
    <mergeCell ref="J235:J245"/>
    <mergeCell ref="E221:E223"/>
    <mergeCell ref="G221:G223"/>
    <mergeCell ref="I221:I223"/>
    <mergeCell ref="K221:K223"/>
    <mergeCell ref="L221:L223"/>
    <mergeCell ref="H221:H223"/>
    <mergeCell ref="A218:B218"/>
    <mergeCell ref="A219:B219"/>
    <mergeCell ref="A220:B220"/>
    <mergeCell ref="C221:C223"/>
    <mergeCell ref="D221:D223"/>
    <mergeCell ref="A213:B213"/>
    <mergeCell ref="A214:B214"/>
    <mergeCell ref="A215:B215"/>
    <mergeCell ref="A216:B216"/>
    <mergeCell ref="A217:B217"/>
    <mergeCell ref="A208:B208"/>
    <mergeCell ref="A209:B209"/>
    <mergeCell ref="A210:B210"/>
    <mergeCell ref="A211:B211"/>
    <mergeCell ref="A212:B212"/>
    <mergeCell ref="A201:B201"/>
    <mergeCell ref="A202:B202"/>
    <mergeCell ref="A203:B203"/>
    <mergeCell ref="A204:B204"/>
    <mergeCell ref="A205:B205"/>
    <mergeCell ref="A206:B206"/>
    <mergeCell ref="K195:N195"/>
    <mergeCell ref="A196:B196"/>
    <mergeCell ref="A197:B197"/>
    <mergeCell ref="A198:B198"/>
    <mergeCell ref="A199:B199"/>
    <mergeCell ref="F197:F207"/>
    <mergeCell ref="J197:J207"/>
    <mergeCell ref="N197:N207"/>
    <mergeCell ref="A200:B200"/>
    <mergeCell ref="A207:B207"/>
    <mergeCell ref="A182:B182"/>
    <mergeCell ref="C183:C185"/>
    <mergeCell ref="D183:D185"/>
    <mergeCell ref="A195:B195"/>
    <mergeCell ref="C195:F195"/>
    <mergeCell ref="F183:F185"/>
    <mergeCell ref="L107:L109"/>
    <mergeCell ref="H145:H147"/>
    <mergeCell ref="A159:B159"/>
    <mergeCell ref="A160:B160"/>
    <mergeCell ref="A161:B161"/>
    <mergeCell ref="E159:E169"/>
    <mergeCell ref="H159:H169"/>
    <mergeCell ref="K159:K169"/>
    <mergeCell ref="F121:F131"/>
    <mergeCell ref="D145:D147"/>
    <mergeCell ref="E145:E147"/>
    <mergeCell ref="G145:G147"/>
    <mergeCell ref="I145:I147"/>
    <mergeCell ref="A162:B162"/>
    <mergeCell ref="H107:H109"/>
    <mergeCell ref="A141:B141"/>
    <mergeCell ref="A142:B142"/>
    <mergeCell ref="G195:J195"/>
    <mergeCell ref="M107:M109"/>
    <mergeCell ref="D107:D109"/>
    <mergeCell ref="C81:F81"/>
    <mergeCell ref="G81:J81"/>
    <mergeCell ref="K81:N81"/>
    <mergeCell ref="A180:B180"/>
    <mergeCell ref="N159:N169"/>
    <mergeCell ref="F83:F93"/>
    <mergeCell ref="J83:J93"/>
    <mergeCell ref="N83:N93"/>
    <mergeCell ref="K107:K109"/>
    <mergeCell ref="A105:B105"/>
    <mergeCell ref="A106:B106"/>
    <mergeCell ref="C107:C109"/>
    <mergeCell ref="E107:E109"/>
    <mergeCell ref="G107:G109"/>
    <mergeCell ref="I107:I109"/>
    <mergeCell ref="A100:B100"/>
    <mergeCell ref="A101:B101"/>
    <mergeCell ref="A102:B102"/>
    <mergeCell ref="A103:B103"/>
    <mergeCell ref="A104:B104"/>
    <mergeCell ref="A94:B94"/>
    <mergeCell ref="A129:B129"/>
    <mergeCell ref="G119:J119"/>
    <mergeCell ref="A120:B120"/>
    <mergeCell ref="A165:B165"/>
    <mergeCell ref="A166:B166"/>
    <mergeCell ref="A167:B167"/>
    <mergeCell ref="A176:B176"/>
    <mergeCell ref="A177:B177"/>
    <mergeCell ref="A178:B178"/>
    <mergeCell ref="A179:B179"/>
    <mergeCell ref="A130:B130"/>
    <mergeCell ref="A131:B131"/>
    <mergeCell ref="A132:B132"/>
    <mergeCell ref="A133:B133"/>
    <mergeCell ref="A134:B134"/>
    <mergeCell ref="A121:B121"/>
    <mergeCell ref="A163:B163"/>
    <mergeCell ref="J121:J131"/>
    <mergeCell ref="A122:B122"/>
    <mergeCell ref="A123:B123"/>
    <mergeCell ref="A124:B124"/>
    <mergeCell ref="A125:B125"/>
    <mergeCell ref="A126:B126"/>
    <mergeCell ref="A127:B127"/>
    <mergeCell ref="A128:B128"/>
    <mergeCell ref="A86:B86"/>
    <mergeCell ref="A164:B164"/>
    <mergeCell ref="A181:B181"/>
    <mergeCell ref="A168:B168"/>
    <mergeCell ref="A169:B169"/>
    <mergeCell ref="A170:B170"/>
    <mergeCell ref="A171:B171"/>
    <mergeCell ref="A119:B119"/>
    <mergeCell ref="C119:F119"/>
    <mergeCell ref="A143:B143"/>
    <mergeCell ref="A144:B144"/>
    <mergeCell ref="C145:C147"/>
    <mergeCell ref="A135:B135"/>
    <mergeCell ref="A136:B136"/>
    <mergeCell ref="A137:B137"/>
    <mergeCell ref="A138:B138"/>
    <mergeCell ref="A139:B139"/>
    <mergeCell ref="A140:B140"/>
    <mergeCell ref="N45:N55"/>
    <mergeCell ref="A43:B43"/>
    <mergeCell ref="A44:B44"/>
    <mergeCell ref="G183:G185"/>
    <mergeCell ref="I183:I185"/>
    <mergeCell ref="J183:J185"/>
    <mergeCell ref="L183:L185"/>
    <mergeCell ref="M183:M185"/>
    <mergeCell ref="A67:B67"/>
    <mergeCell ref="A158:B158"/>
    <mergeCell ref="A83:B83"/>
    <mergeCell ref="A84:B84"/>
    <mergeCell ref="A68:B68"/>
    <mergeCell ref="A157:B157"/>
    <mergeCell ref="C157:E157"/>
    <mergeCell ref="F157:H157"/>
    <mergeCell ref="I157:K157"/>
    <mergeCell ref="L157:N157"/>
    <mergeCell ref="A81:B81"/>
    <mergeCell ref="A82:B82"/>
    <mergeCell ref="J69:J71"/>
    <mergeCell ref="L69:L71"/>
    <mergeCell ref="M69:M71"/>
    <mergeCell ref="A85:B85"/>
    <mergeCell ref="A45:B45"/>
    <mergeCell ref="A50:B50"/>
    <mergeCell ref="A51:B51"/>
    <mergeCell ref="A52:B52"/>
    <mergeCell ref="A53:B53"/>
    <mergeCell ref="J4:J5"/>
    <mergeCell ref="K4:K5"/>
    <mergeCell ref="H5:I5"/>
    <mergeCell ref="A22:A23"/>
    <mergeCell ref="B22:C23"/>
    <mergeCell ref="D22:E23"/>
    <mergeCell ref="F22:I22"/>
    <mergeCell ref="B24:C24"/>
    <mergeCell ref="F43:H43"/>
    <mergeCell ref="I43:K43"/>
    <mergeCell ref="E45:E55"/>
    <mergeCell ref="H45:H55"/>
    <mergeCell ref="K45:K55"/>
    <mergeCell ref="J3:K3"/>
    <mergeCell ref="B28:D28"/>
    <mergeCell ref="B29:D29"/>
    <mergeCell ref="B30:D30"/>
    <mergeCell ref="C43:E43"/>
    <mergeCell ref="B31:D31"/>
    <mergeCell ref="L3:M3"/>
    <mergeCell ref="L4:L5"/>
    <mergeCell ref="M4:M5"/>
    <mergeCell ref="L43:N43"/>
    <mergeCell ref="A95:B95"/>
    <mergeCell ref="A96:B96"/>
    <mergeCell ref="A97:B97"/>
    <mergeCell ref="A98:B98"/>
    <mergeCell ref="A99:B99"/>
    <mergeCell ref="A172:B172"/>
    <mergeCell ref="A173:B173"/>
    <mergeCell ref="A174:B174"/>
    <mergeCell ref="A175:B175"/>
    <mergeCell ref="I24:I25"/>
    <mergeCell ref="B25:C25"/>
    <mergeCell ref="D25:E25"/>
    <mergeCell ref="F25:G25"/>
    <mergeCell ref="A93:B93"/>
    <mergeCell ref="A90:B90"/>
    <mergeCell ref="A91:B91"/>
    <mergeCell ref="A92:B92"/>
    <mergeCell ref="A89:B89"/>
    <mergeCell ref="A58:B58"/>
    <mergeCell ref="A59:B59"/>
    <mergeCell ref="A60:B60"/>
    <mergeCell ref="A61:B61"/>
    <mergeCell ref="A46:B46"/>
    <mergeCell ref="A47:B47"/>
    <mergeCell ref="A48:B48"/>
    <mergeCell ref="A49:B49"/>
    <mergeCell ref="I69:I71"/>
    <mergeCell ref="A62:B62"/>
    <mergeCell ref="A63:B63"/>
    <mergeCell ref="A64:B64"/>
    <mergeCell ref="A65:B65"/>
    <mergeCell ref="A66:B66"/>
    <mergeCell ref="C69:C71"/>
    <mergeCell ref="C3:E3"/>
    <mergeCell ref="B8:C9"/>
    <mergeCell ref="D8:D10"/>
    <mergeCell ref="E8:E9"/>
    <mergeCell ref="C11:C12"/>
    <mergeCell ref="C6:E6"/>
    <mergeCell ref="A16:G19"/>
    <mergeCell ref="A87:B87"/>
    <mergeCell ref="A88:B88"/>
    <mergeCell ref="D69:D71"/>
    <mergeCell ref="F8:G9"/>
    <mergeCell ref="C4:E4"/>
    <mergeCell ref="C5:E5"/>
    <mergeCell ref="F23:G23"/>
    <mergeCell ref="F69:F71"/>
    <mergeCell ref="G69:G71"/>
    <mergeCell ref="A54:B54"/>
    <mergeCell ref="A55:B55"/>
    <mergeCell ref="A11:A12"/>
    <mergeCell ref="B11:B12"/>
    <mergeCell ref="D24:E24"/>
    <mergeCell ref="F24:G24"/>
    <mergeCell ref="A56:B56"/>
    <mergeCell ref="A57:B57"/>
  </mergeCells>
  <conditionalFormatting sqref="C56:D66 F56:G66 I56:J66 L56:M66 C94:E104 G94:I104 K94:M104 C132:E142 G132:I142 C170:D180 F170:G180 I170:J180 L170:M180 C208:E218 G208:I218 K208:M218 C246:E256 G246:I256">
    <cfRule type="containsBlanks" priority="1" stopIfTrue="1">
      <formula>LEN(TRIM(C56))=0</formula>
    </cfRule>
    <cfRule type="cellIs" dxfId="23" priority="2" stopIfTrue="1" operator="lessThan">
      <formula>$B$11</formula>
    </cfRule>
    <cfRule type="cellIs" dxfId="22" priority="3" stopIfTrue="1" operator="greaterThan">
      <formula>$C$11</formula>
    </cfRule>
  </conditionalFormatting>
  <dataValidations count="2">
    <dataValidation type="list" allowBlank="1" showInputMessage="1" showErrorMessage="1" sqref="B24:E25 K105:M106 C67:D68 F67:G68 I67:J68 G105:I106 C105:E106 L67:M68 G143:I144 C143:E144 K219:M220 C181:D182 F181:G182 I181:J182 G219:I220 C219:E220 L181:M182 G257:I258 C257:E258">
      <formula1>YesOrNo</formula1>
    </dataValidation>
    <dataValidation type="list" allowBlank="1" showInputMessage="1" showErrorMessage="1" sqref="H24:I25">
      <formula1>PassOrFail</formula1>
    </dataValidation>
  </dataValidations>
  <pageMargins left="0.78740157480314965" right="0.39370078740157483" top="0.59055118110236227" bottom="0.59055118110236227" header="0.39370078740157483" footer="0.39370078740157483"/>
  <pageSetup paperSize="9" scale="10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rowBreaks count="6" manualBreakCount="6">
    <brk id="38" max="13" man="1"/>
    <brk id="76" max="13" man="1"/>
    <brk id="114" max="13" man="1"/>
    <brk id="152" max="13" man="1"/>
    <brk id="190" max="13" man="1"/>
    <brk id="228"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view="pageBreakPreview" zoomScale="80" zoomScaleNormal="80" zoomScaleSheetLayoutView="80" workbookViewId="0">
      <pane ySplit="23" topLeftCell="A45" activePane="bottomLeft" state="frozen"/>
      <selection activeCell="N47" sqref="N47:N52"/>
      <selection pane="bottomLeft" activeCell="N47" sqref="N47:N52"/>
    </sheetView>
  </sheetViews>
  <sheetFormatPr defaultRowHeight="12.75" x14ac:dyDescent="0.2"/>
  <cols>
    <col min="1" max="4" width="9" style="194" customWidth="1"/>
    <col min="5" max="5" width="9.7109375" style="194" customWidth="1"/>
    <col min="6" max="9" width="9" style="194" customWidth="1"/>
    <col min="10" max="10" width="9.7109375" style="194" customWidth="1"/>
    <col min="11" max="12" width="9" style="194" customWidth="1"/>
    <col min="13" max="13" width="9.7109375" style="194" customWidth="1"/>
    <col min="14" max="16384" width="9.140625" style="194"/>
  </cols>
  <sheetData>
    <row r="1" spans="1:10" x14ac:dyDescent="0.2">
      <c r="A1" s="233" t="s">
        <v>916</v>
      </c>
    </row>
    <row r="3" spans="1:10" ht="12.75" customHeight="1" x14ac:dyDescent="0.2">
      <c r="A3" s="234" t="s">
        <v>241</v>
      </c>
      <c r="B3" s="234"/>
      <c r="C3" s="713"/>
      <c r="D3" s="713"/>
      <c r="E3" s="713"/>
      <c r="G3" s="194" t="s">
        <v>671</v>
      </c>
    </row>
    <row r="4" spans="1:10" x14ac:dyDescent="0.2">
      <c r="A4" s="234" t="s">
        <v>647</v>
      </c>
      <c r="B4" s="234"/>
      <c r="C4" s="714"/>
      <c r="D4" s="714"/>
      <c r="E4" s="714"/>
      <c r="G4" s="801"/>
      <c r="H4" s="802"/>
      <c r="I4" s="802"/>
      <c r="J4" s="803"/>
    </row>
    <row r="5" spans="1:10" x14ac:dyDescent="0.2">
      <c r="A5" s="234" t="s">
        <v>247</v>
      </c>
      <c r="B5" s="234"/>
      <c r="C5" s="714"/>
      <c r="D5" s="714"/>
      <c r="E5" s="714"/>
      <c r="G5" s="804"/>
      <c r="H5" s="805"/>
      <c r="I5" s="805"/>
      <c r="J5" s="806"/>
    </row>
    <row r="6" spans="1:10" x14ac:dyDescent="0.2">
      <c r="A6" s="234" t="s">
        <v>250</v>
      </c>
      <c r="B6" s="234"/>
      <c r="C6" s="714"/>
      <c r="D6" s="714"/>
      <c r="E6" s="714"/>
      <c r="G6" s="804"/>
      <c r="H6" s="805"/>
      <c r="I6" s="805"/>
      <c r="J6" s="806"/>
    </row>
    <row r="7" spans="1:10" x14ac:dyDescent="0.2">
      <c r="G7" s="804"/>
      <c r="H7" s="805"/>
      <c r="I7" s="805"/>
      <c r="J7" s="806"/>
    </row>
    <row r="8" spans="1:10" ht="12.75" customHeight="1" x14ac:dyDescent="0.2">
      <c r="A8" s="234"/>
      <c r="B8" s="234"/>
      <c r="C8" s="584" t="s">
        <v>691</v>
      </c>
      <c r="D8" s="584" t="s">
        <v>692</v>
      </c>
      <c r="G8" s="804"/>
      <c r="H8" s="805"/>
      <c r="I8" s="805"/>
      <c r="J8" s="806"/>
    </row>
    <row r="9" spans="1:10" ht="12.75" customHeight="1" x14ac:dyDescent="0.2">
      <c r="A9" s="796"/>
      <c r="B9" s="797"/>
      <c r="C9" s="585"/>
      <c r="D9" s="585"/>
      <c r="G9" s="804"/>
      <c r="H9" s="805"/>
      <c r="I9" s="805"/>
      <c r="J9" s="806"/>
    </row>
    <row r="10" spans="1:10" x14ac:dyDescent="0.2">
      <c r="A10" s="234" t="s">
        <v>245</v>
      </c>
      <c r="B10" s="234"/>
      <c r="C10" s="278"/>
      <c r="D10" s="278"/>
      <c r="E10" s="238" t="s">
        <v>246</v>
      </c>
      <c r="G10" s="804"/>
      <c r="H10" s="805"/>
      <c r="I10" s="805"/>
      <c r="J10" s="806"/>
    </row>
    <row r="11" spans="1:10" ht="12.75" customHeight="1" x14ac:dyDescent="0.2">
      <c r="A11" s="234" t="s">
        <v>248</v>
      </c>
      <c r="B11" s="234"/>
      <c r="C11" s="278"/>
      <c r="D11" s="278"/>
      <c r="E11" s="234" t="s">
        <v>249</v>
      </c>
      <c r="G11" s="804"/>
      <c r="H11" s="805"/>
      <c r="I11" s="805"/>
      <c r="J11" s="806"/>
    </row>
    <row r="12" spans="1:10" x14ac:dyDescent="0.2">
      <c r="A12" s="234" t="s">
        <v>689</v>
      </c>
      <c r="B12" s="234"/>
      <c r="C12" s="260"/>
      <c r="D12" s="260"/>
      <c r="E12" s="234" t="s">
        <v>663</v>
      </c>
      <c r="G12" s="804"/>
      <c r="H12" s="805"/>
      <c r="I12" s="805"/>
      <c r="J12" s="806"/>
    </row>
    <row r="13" spans="1:10" x14ac:dyDescent="0.2">
      <c r="A13" s="234" t="s">
        <v>690</v>
      </c>
      <c r="B13" s="234"/>
      <c r="C13" s="261"/>
      <c r="D13" s="261"/>
      <c r="E13" s="239" t="s">
        <v>255</v>
      </c>
      <c r="G13" s="807"/>
      <c r="H13" s="808"/>
      <c r="I13" s="808"/>
      <c r="J13" s="809"/>
    </row>
    <row r="15" spans="1:10" ht="12.75" customHeight="1" x14ac:dyDescent="0.2">
      <c r="A15" s="195" t="s">
        <v>312</v>
      </c>
      <c r="B15" s="715" t="s">
        <v>923</v>
      </c>
      <c r="C15" s="716"/>
      <c r="D15" s="798" t="s">
        <v>272</v>
      </c>
      <c r="E15" s="715" t="s">
        <v>509</v>
      </c>
      <c r="F15" s="716"/>
      <c r="G15" s="298"/>
      <c r="H15" s="295"/>
    </row>
    <row r="16" spans="1:10" ht="12.75" customHeight="1" x14ac:dyDescent="0.2">
      <c r="A16" s="196" t="s">
        <v>314</v>
      </c>
      <c r="B16" s="717"/>
      <c r="C16" s="718"/>
      <c r="D16" s="799"/>
      <c r="E16" s="717"/>
      <c r="F16" s="718"/>
      <c r="G16" s="298"/>
      <c r="H16" s="295"/>
    </row>
    <row r="17" spans="1:9" ht="15.75" x14ac:dyDescent="0.2">
      <c r="A17" s="196" t="s">
        <v>315</v>
      </c>
      <c r="B17" s="417" t="s">
        <v>263</v>
      </c>
      <c r="C17" s="417" t="s">
        <v>264</v>
      </c>
      <c r="D17" s="414" t="s">
        <v>274</v>
      </c>
      <c r="E17" s="196" t="s">
        <v>330</v>
      </c>
      <c r="F17" s="196" t="s">
        <v>273</v>
      </c>
      <c r="G17" s="298"/>
      <c r="H17" s="295"/>
    </row>
    <row r="18" spans="1:9" x14ac:dyDescent="0.2">
      <c r="A18" s="213"/>
      <c r="B18" s="342"/>
      <c r="C18" s="342"/>
      <c r="D18" s="423"/>
      <c r="E18" s="256"/>
      <c r="F18" s="256"/>
      <c r="G18" s="298"/>
      <c r="H18" s="295"/>
    </row>
    <row r="19" spans="1:9" ht="12.75" customHeight="1" thickBot="1" x14ac:dyDescent="0.25">
      <c r="A19" s="298"/>
      <c r="B19" s="298"/>
      <c r="C19" s="298"/>
      <c r="D19" s="298"/>
      <c r="E19" s="298"/>
      <c r="F19" s="298"/>
      <c r="G19" s="298"/>
      <c r="H19" s="295"/>
    </row>
    <row r="20" spans="1:9" ht="15.75" customHeight="1" x14ac:dyDescent="0.2">
      <c r="A20" s="480" t="s">
        <v>622</v>
      </c>
      <c r="B20" s="755" t="s">
        <v>926</v>
      </c>
      <c r="C20" s="755"/>
      <c r="D20" s="755" t="s">
        <v>686</v>
      </c>
      <c r="E20" s="837"/>
      <c r="F20" s="705" t="s">
        <v>623</v>
      </c>
      <c r="G20" s="706"/>
      <c r="H20" s="706"/>
      <c r="I20" s="707"/>
    </row>
    <row r="21" spans="1:9" x14ac:dyDescent="0.2">
      <c r="A21" s="482"/>
      <c r="B21" s="755"/>
      <c r="C21" s="755"/>
      <c r="D21" s="755"/>
      <c r="E21" s="837"/>
      <c r="F21" s="709" t="s">
        <v>266</v>
      </c>
      <c r="G21" s="702"/>
      <c r="H21" s="204" t="s">
        <v>316</v>
      </c>
      <c r="I21" s="218" t="s">
        <v>317</v>
      </c>
    </row>
    <row r="22" spans="1:9" x14ac:dyDescent="0.2">
      <c r="A22" s="203">
        <v>1</v>
      </c>
      <c r="B22" s="800"/>
      <c r="C22" s="800"/>
      <c r="D22" s="800"/>
      <c r="E22" s="800"/>
      <c r="F22" s="710"/>
      <c r="G22" s="700"/>
      <c r="H22" s="222"/>
      <c r="I22" s="757"/>
    </row>
    <row r="23" spans="1:9" ht="13.5" thickBot="1" x14ac:dyDescent="0.25">
      <c r="A23" s="203">
        <v>2</v>
      </c>
      <c r="B23" s="800"/>
      <c r="C23" s="800"/>
      <c r="D23" s="800"/>
      <c r="E23" s="800"/>
      <c r="F23" s="711"/>
      <c r="G23" s="712"/>
      <c r="H23" s="223"/>
      <c r="I23" s="758"/>
    </row>
    <row r="24" spans="1:9" x14ac:dyDescent="0.2">
      <c r="G24" s="298"/>
      <c r="H24" s="295"/>
    </row>
    <row r="25" spans="1:9" x14ac:dyDescent="0.2">
      <c r="A25" s="194" t="s">
        <v>693</v>
      </c>
      <c r="D25" s="194" t="s">
        <v>672</v>
      </c>
      <c r="F25" s="204">
        <v>-20</v>
      </c>
      <c r="G25" s="238" t="s">
        <v>246</v>
      </c>
      <c r="H25" s="295"/>
    </row>
    <row r="26" spans="1:9" x14ac:dyDescent="0.2">
      <c r="D26" s="194" t="s">
        <v>673</v>
      </c>
      <c r="F26" s="204">
        <v>50</v>
      </c>
      <c r="G26" s="238" t="s">
        <v>246</v>
      </c>
    </row>
    <row r="28" spans="1:9" x14ac:dyDescent="0.2">
      <c r="A28" s="258" t="s">
        <v>699</v>
      </c>
    </row>
    <row r="29" spans="1:9" x14ac:dyDescent="0.2">
      <c r="A29" s="701" t="s">
        <v>670</v>
      </c>
      <c r="B29" s="708"/>
      <c r="C29" s="702"/>
    </row>
    <row r="30" spans="1:9" ht="15.75" x14ac:dyDescent="0.2">
      <c r="A30" s="586" t="s">
        <v>667</v>
      </c>
      <c r="B30" s="701" t="s">
        <v>668</v>
      </c>
      <c r="C30" s="702"/>
    </row>
    <row r="31" spans="1:9" x14ac:dyDescent="0.2">
      <c r="A31" s="756"/>
      <c r="B31" s="204" t="s">
        <v>284</v>
      </c>
      <c r="C31" s="204" t="s">
        <v>295</v>
      </c>
    </row>
    <row r="32" spans="1:9" x14ac:dyDescent="0.2">
      <c r="A32" s="284">
        <v>1</v>
      </c>
      <c r="B32" s="288"/>
      <c r="C32" s="293"/>
    </row>
    <row r="33" spans="1:10" x14ac:dyDescent="0.2">
      <c r="A33" s="284">
        <v>2</v>
      </c>
      <c r="B33" s="288"/>
      <c r="C33" s="293"/>
    </row>
    <row r="34" spans="1:10" x14ac:dyDescent="0.2">
      <c r="A34" s="284">
        <v>3</v>
      </c>
      <c r="B34" s="288"/>
      <c r="C34" s="293"/>
    </row>
    <row r="35" spans="1:10" x14ac:dyDescent="0.2">
      <c r="A35" s="284">
        <v>4</v>
      </c>
      <c r="B35" s="288"/>
      <c r="C35" s="293"/>
    </row>
    <row r="36" spans="1:10" x14ac:dyDescent="0.2">
      <c r="A36" s="284">
        <v>5</v>
      </c>
      <c r="B36" s="288"/>
      <c r="C36" s="293"/>
    </row>
    <row r="37" spans="1:10" x14ac:dyDescent="0.2">
      <c r="A37" s="284">
        <v>6</v>
      </c>
      <c r="B37" s="288"/>
      <c r="C37" s="293"/>
    </row>
    <row r="38" spans="1:10" x14ac:dyDescent="0.2">
      <c r="A38" s="284">
        <v>7</v>
      </c>
      <c r="B38" s="288"/>
      <c r="C38" s="293"/>
    </row>
    <row r="39" spans="1:10" x14ac:dyDescent="0.2">
      <c r="A39" s="284">
        <v>8</v>
      </c>
      <c r="B39" s="288"/>
      <c r="C39" s="293"/>
    </row>
    <row r="40" spans="1:10" x14ac:dyDescent="0.2">
      <c r="A40" s="284">
        <v>9</v>
      </c>
      <c r="B40" s="288"/>
      <c r="C40" s="293"/>
    </row>
    <row r="41" spans="1:10" x14ac:dyDescent="0.2">
      <c r="A41" s="284">
        <v>10</v>
      </c>
      <c r="B41" s="289"/>
      <c r="C41" s="263"/>
    </row>
    <row r="42" spans="1:10" ht="15.75" x14ac:dyDescent="0.2">
      <c r="A42" s="291" t="s">
        <v>331</v>
      </c>
      <c r="B42" s="290" t="str">
        <f>IF(B41="","",AVERAGE(B32:B41))</f>
        <v/>
      </c>
      <c r="C42" s="294" t="str">
        <f>IF(C41="","",AVERAGE(C32:C41))</f>
        <v/>
      </c>
    </row>
    <row r="44" spans="1:10" x14ac:dyDescent="0.2">
      <c r="A44" s="194" t="s">
        <v>705</v>
      </c>
    </row>
    <row r="45" spans="1:10" x14ac:dyDescent="0.2">
      <c r="A45" s="701" t="s">
        <v>669</v>
      </c>
      <c r="B45" s="708"/>
      <c r="C45" s="708"/>
      <c r="D45" s="708"/>
      <c r="E45" s="708"/>
      <c r="F45" s="708"/>
      <c r="G45" s="708"/>
      <c r="H45" s="708"/>
      <c r="I45" s="708"/>
      <c r="J45" s="702"/>
    </row>
    <row r="46" spans="1:10" x14ac:dyDescent="0.2">
      <c r="A46" s="728"/>
      <c r="B46" s="701" t="s">
        <v>665</v>
      </c>
      <c r="C46" s="708"/>
      <c r="D46" s="708"/>
      <c r="E46" s="702"/>
      <c r="F46" s="728"/>
      <c r="G46" s="701" t="s">
        <v>666</v>
      </c>
      <c r="H46" s="708"/>
      <c r="I46" s="708"/>
      <c r="J46" s="702"/>
    </row>
    <row r="47" spans="1:10" ht="12.75" customHeight="1" x14ac:dyDescent="0.2">
      <c r="A47" s="728"/>
      <c r="B47" s="584" t="s">
        <v>668</v>
      </c>
      <c r="C47" s="767" t="s">
        <v>664</v>
      </c>
      <c r="D47" s="849" t="s">
        <v>930</v>
      </c>
      <c r="E47" s="849" t="s">
        <v>684</v>
      </c>
      <c r="F47" s="728"/>
      <c r="G47" s="584" t="s">
        <v>668</v>
      </c>
      <c r="H47" s="767" t="s">
        <v>664</v>
      </c>
      <c r="I47" s="849" t="s">
        <v>930</v>
      </c>
      <c r="J47" s="849" t="s">
        <v>684</v>
      </c>
    </row>
    <row r="48" spans="1:10" x14ac:dyDescent="0.2">
      <c r="A48" s="586"/>
      <c r="B48" s="838"/>
      <c r="C48" s="778"/>
      <c r="D48" s="850"/>
      <c r="E48" s="850"/>
      <c r="F48" s="586"/>
      <c r="G48" s="838"/>
      <c r="H48" s="778"/>
      <c r="I48" s="850"/>
      <c r="J48" s="850"/>
    </row>
    <row r="49" spans="1:10" x14ac:dyDescent="0.2">
      <c r="A49" s="296">
        <v>1</v>
      </c>
      <c r="B49" s="288"/>
      <c r="C49" s="268" t="str">
        <f>IF(B49="","",B49-#REF!)</f>
        <v/>
      </c>
      <c r="D49" s="287"/>
      <c r="E49" s="287"/>
      <c r="F49" s="296">
        <v>1</v>
      </c>
      <c r="G49" s="288"/>
      <c r="H49" s="268" t="str">
        <f>IF(G49="","",G49-#REF!)</f>
        <v/>
      </c>
      <c r="I49" s="287"/>
      <c r="J49" s="287"/>
    </row>
    <row r="50" spans="1:10" x14ac:dyDescent="0.2">
      <c r="A50" s="296">
        <v>2</v>
      </c>
      <c r="B50" s="288"/>
      <c r="C50" s="268" t="str">
        <f>IF(B50="","",B50-#REF!)</f>
        <v/>
      </c>
      <c r="D50" s="287"/>
      <c r="E50" s="287"/>
      <c r="F50" s="296">
        <v>2</v>
      </c>
      <c r="G50" s="288"/>
      <c r="H50" s="268" t="str">
        <f>IF(G50="","",G50-#REF!)</f>
        <v/>
      </c>
      <c r="I50" s="287"/>
      <c r="J50" s="287"/>
    </row>
    <row r="51" spans="1:10" x14ac:dyDescent="0.2">
      <c r="A51" s="296">
        <v>3</v>
      </c>
      <c r="B51" s="288"/>
      <c r="C51" s="268" t="str">
        <f>IF(B51="","",B51-#REF!)</f>
        <v/>
      </c>
      <c r="D51" s="287"/>
      <c r="E51" s="287"/>
      <c r="F51" s="296">
        <v>3</v>
      </c>
      <c r="G51" s="288"/>
      <c r="H51" s="268" t="str">
        <f>IF(G51="","",G51-#REF!)</f>
        <v/>
      </c>
      <c r="I51" s="287"/>
      <c r="J51" s="287"/>
    </row>
    <row r="52" spans="1:10" x14ac:dyDescent="0.2">
      <c r="A52" s="296">
        <v>4</v>
      </c>
      <c r="B52" s="288"/>
      <c r="C52" s="268" t="str">
        <f>IF(B52="","",B52-#REF!)</f>
        <v/>
      </c>
      <c r="D52" s="287"/>
      <c r="E52" s="287"/>
      <c r="F52" s="296">
        <v>4</v>
      </c>
      <c r="G52" s="288"/>
      <c r="H52" s="268" t="str">
        <f>IF(G52="","",G52-#REF!)</f>
        <v/>
      </c>
      <c r="I52" s="287"/>
      <c r="J52" s="287"/>
    </row>
    <row r="53" spans="1:10" x14ac:dyDescent="0.2">
      <c r="A53" s="296">
        <v>5</v>
      </c>
      <c r="B53" s="288"/>
      <c r="C53" s="268" t="str">
        <f>IF(B53="","",B53-#REF!)</f>
        <v/>
      </c>
      <c r="D53" s="287"/>
      <c r="E53" s="287"/>
      <c r="F53" s="296">
        <v>5</v>
      </c>
      <c r="G53" s="288"/>
      <c r="H53" s="268" t="str">
        <f>IF(G53="","",G53-#REF!)</f>
        <v/>
      </c>
      <c r="I53" s="287"/>
      <c r="J53" s="287"/>
    </row>
    <row r="54" spans="1:10" x14ac:dyDescent="0.2">
      <c r="A54" s="296">
        <v>6</v>
      </c>
      <c r="B54" s="288"/>
      <c r="C54" s="268" t="str">
        <f>IF(B54="","",B54-#REF!)</f>
        <v/>
      </c>
      <c r="D54" s="287"/>
      <c r="E54" s="287"/>
      <c r="F54" s="296">
        <v>6</v>
      </c>
      <c r="G54" s="288"/>
      <c r="H54" s="268" t="str">
        <f>IF(G54="","",G54-#REF!)</f>
        <v/>
      </c>
      <c r="I54" s="287"/>
      <c r="J54" s="287"/>
    </row>
    <row r="55" spans="1:10" x14ac:dyDescent="0.2">
      <c r="A55" s="296">
        <v>7</v>
      </c>
      <c r="B55" s="288"/>
      <c r="C55" s="268" t="str">
        <f>IF(B55="","",B55-#REF!)</f>
        <v/>
      </c>
      <c r="D55" s="287"/>
      <c r="E55" s="287"/>
      <c r="F55" s="296">
        <v>7</v>
      </c>
      <c r="G55" s="288"/>
      <c r="H55" s="268" t="str">
        <f>IF(G55="","",G55-#REF!)</f>
        <v/>
      </c>
      <c r="I55" s="287"/>
      <c r="J55" s="287"/>
    </row>
    <row r="56" spans="1:10" x14ac:dyDescent="0.2">
      <c r="A56" s="296">
        <v>8</v>
      </c>
      <c r="B56" s="288"/>
      <c r="C56" s="268" t="str">
        <f>IF(B56="","",B56-#REF!)</f>
        <v/>
      </c>
      <c r="D56" s="287"/>
      <c r="E56" s="287"/>
      <c r="F56" s="296">
        <v>8</v>
      </c>
      <c r="G56" s="288"/>
      <c r="H56" s="268" t="str">
        <f>IF(G56="","",G56-#REF!)</f>
        <v/>
      </c>
      <c r="I56" s="287"/>
      <c r="J56" s="287"/>
    </row>
    <row r="57" spans="1:10" x14ac:dyDescent="0.2">
      <c r="A57" s="296">
        <v>9</v>
      </c>
      <c r="B57" s="288"/>
      <c r="C57" s="268" t="str">
        <f>IF(B57="","",B57-#REF!)</f>
        <v/>
      </c>
      <c r="D57" s="287"/>
      <c r="E57" s="287"/>
      <c r="F57" s="296">
        <v>9</v>
      </c>
      <c r="G57" s="288"/>
      <c r="H57" s="268" t="str">
        <f>IF(G57="","",G57-#REF!)</f>
        <v/>
      </c>
      <c r="I57" s="287"/>
      <c r="J57" s="287"/>
    </row>
    <row r="58" spans="1:10" x14ac:dyDescent="0.2">
      <c r="A58" s="297">
        <v>10</v>
      </c>
      <c r="B58" s="288"/>
      <c r="C58" s="268" t="str">
        <f>IF(B58="","",B58-#REF!)</f>
        <v/>
      </c>
      <c r="D58" s="287"/>
      <c r="E58" s="287"/>
      <c r="F58" s="297">
        <v>10</v>
      </c>
      <c r="G58" s="288"/>
      <c r="H58" s="268" t="str">
        <f>IF(G58="","",G58-#REF!)</f>
        <v/>
      </c>
      <c r="I58" s="287"/>
      <c r="J58" s="287"/>
    </row>
    <row r="59" spans="1:10" x14ac:dyDescent="0.2">
      <c r="B59" s="701" t="s">
        <v>674</v>
      </c>
      <c r="C59" s="839"/>
      <c r="D59" s="708"/>
      <c r="E59" s="702"/>
      <c r="G59" s="701" t="s">
        <v>674</v>
      </c>
      <c r="H59" s="839"/>
      <c r="I59" s="708"/>
      <c r="J59" s="702"/>
    </row>
    <row r="60" spans="1:10" x14ac:dyDescent="0.2">
      <c r="B60" s="840"/>
      <c r="C60" s="841"/>
      <c r="D60" s="841"/>
      <c r="E60" s="842"/>
      <c r="G60" s="840"/>
      <c r="H60" s="841"/>
      <c r="I60" s="841"/>
      <c r="J60" s="842"/>
    </row>
    <row r="61" spans="1:10" x14ac:dyDescent="0.2">
      <c r="B61" s="843"/>
      <c r="C61" s="844"/>
      <c r="D61" s="844"/>
      <c r="E61" s="845"/>
      <c r="G61" s="843"/>
      <c r="H61" s="844"/>
      <c r="I61" s="844"/>
      <c r="J61" s="845"/>
    </row>
    <row r="62" spans="1:10" x14ac:dyDescent="0.2">
      <c r="B62" s="846"/>
      <c r="C62" s="847"/>
      <c r="D62" s="847"/>
      <c r="E62" s="848"/>
      <c r="G62" s="846"/>
      <c r="H62" s="847"/>
      <c r="I62" s="847"/>
      <c r="J62" s="848"/>
    </row>
  </sheetData>
  <sheetProtection sheet="1" objects="1" scenarios="1" selectLockedCells="1"/>
  <mergeCells count="43">
    <mergeCell ref="B59:E59"/>
    <mergeCell ref="G59:J59"/>
    <mergeCell ref="B60:E62"/>
    <mergeCell ref="G60:J62"/>
    <mergeCell ref="D47:D48"/>
    <mergeCell ref="E47:E48"/>
    <mergeCell ref="G47:G48"/>
    <mergeCell ref="H47:H48"/>
    <mergeCell ref="I47:I48"/>
    <mergeCell ref="J47:J48"/>
    <mergeCell ref="A29:C29"/>
    <mergeCell ref="A30:A31"/>
    <mergeCell ref="B30:C30"/>
    <mergeCell ref="A45:J45"/>
    <mergeCell ref="A46:A48"/>
    <mergeCell ref="B46:E46"/>
    <mergeCell ref="F46:F48"/>
    <mergeCell ref="G46:J46"/>
    <mergeCell ref="B47:B48"/>
    <mergeCell ref="C47:C48"/>
    <mergeCell ref="B22:C22"/>
    <mergeCell ref="D22:E22"/>
    <mergeCell ref="F22:G22"/>
    <mergeCell ref="I22:I23"/>
    <mergeCell ref="B23:C23"/>
    <mergeCell ref="D23:E23"/>
    <mergeCell ref="F23:G23"/>
    <mergeCell ref="B15:C16"/>
    <mergeCell ref="D15:D16"/>
    <mergeCell ref="A9:B9"/>
    <mergeCell ref="E15:F16"/>
    <mergeCell ref="A20:A21"/>
    <mergeCell ref="B20:C21"/>
    <mergeCell ref="D20:E21"/>
    <mergeCell ref="F20:I20"/>
    <mergeCell ref="F21:G21"/>
    <mergeCell ref="C3:E3"/>
    <mergeCell ref="C4:E4"/>
    <mergeCell ref="G4:J13"/>
    <mergeCell ref="C5:E5"/>
    <mergeCell ref="C6:E6"/>
    <mergeCell ref="C8:C9"/>
    <mergeCell ref="D8:D9"/>
  </mergeCells>
  <conditionalFormatting sqref="C49:C58 H49:H58">
    <cfRule type="containsBlanks" priority="1" stopIfTrue="1">
      <formula>LEN(TRIM(C49))=0</formula>
    </cfRule>
  </conditionalFormatting>
  <conditionalFormatting sqref="C49:C58 H49:H58">
    <cfRule type="cellIs" dxfId="21" priority="3" stopIfTrue="1" operator="lessThan">
      <formula>$B$18</formula>
    </cfRule>
  </conditionalFormatting>
  <conditionalFormatting sqref="C49:C58 H49:H58">
    <cfRule type="cellIs" dxfId="20" priority="2" stopIfTrue="1" operator="greaterThan">
      <formula>$C$18</formula>
    </cfRule>
  </conditionalFormatting>
  <dataValidations count="2">
    <dataValidation type="list" allowBlank="1" showInputMessage="1" showErrorMessage="1" sqref="I49:J58 D49:E58 B22:E23">
      <formula1>YesOrNo</formula1>
    </dataValidation>
    <dataValidation type="list" allowBlank="1" showInputMessage="1" showErrorMessage="1" sqref="H22:I23">
      <formula1>PassOrFail</formula1>
    </dataValidation>
  </dataValidations>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view="pageBreakPreview" zoomScale="80" zoomScaleNormal="80" zoomScaleSheetLayoutView="80" workbookViewId="0">
      <pane ySplit="23" topLeftCell="A24" activePane="bottomLeft" state="frozen"/>
      <selection activeCell="N47" sqref="N47:N52"/>
      <selection pane="bottomLeft" activeCell="N47" sqref="N47:N52"/>
    </sheetView>
  </sheetViews>
  <sheetFormatPr defaultRowHeight="12.75" x14ac:dyDescent="0.2"/>
  <cols>
    <col min="1" max="4" width="9" style="194" customWidth="1"/>
    <col min="5" max="5" width="9.7109375" style="194" customWidth="1"/>
    <col min="6" max="9" width="9" style="194" customWidth="1"/>
    <col min="10" max="10" width="9.7109375" style="194" customWidth="1"/>
    <col min="11" max="12" width="9" style="194" customWidth="1"/>
    <col min="13" max="13" width="9.7109375" style="194" customWidth="1"/>
    <col min="14" max="16384" width="9.140625" style="194"/>
  </cols>
  <sheetData>
    <row r="1" spans="1:10" x14ac:dyDescent="0.2">
      <c r="A1" s="233" t="s">
        <v>917</v>
      </c>
    </row>
    <row r="3" spans="1:10" ht="12.75" customHeight="1" x14ac:dyDescent="0.2">
      <c r="A3" s="234" t="s">
        <v>241</v>
      </c>
      <c r="B3" s="234"/>
      <c r="C3" s="713"/>
      <c r="D3" s="713"/>
      <c r="E3" s="713"/>
      <c r="G3" s="194" t="s">
        <v>671</v>
      </c>
    </row>
    <row r="4" spans="1:10" x14ac:dyDescent="0.2">
      <c r="A4" s="234" t="s">
        <v>647</v>
      </c>
      <c r="B4" s="234"/>
      <c r="C4" s="714"/>
      <c r="D4" s="714"/>
      <c r="E4" s="714"/>
      <c r="G4" s="801"/>
      <c r="H4" s="802"/>
      <c r="I4" s="802"/>
      <c r="J4" s="803"/>
    </row>
    <row r="5" spans="1:10" x14ac:dyDescent="0.2">
      <c r="A5" s="234" t="s">
        <v>247</v>
      </c>
      <c r="B5" s="234"/>
      <c r="C5" s="714"/>
      <c r="D5" s="714"/>
      <c r="E5" s="714"/>
      <c r="G5" s="804"/>
      <c r="H5" s="805"/>
      <c r="I5" s="805"/>
      <c r="J5" s="806"/>
    </row>
    <row r="6" spans="1:10" x14ac:dyDescent="0.2">
      <c r="A6" s="234" t="s">
        <v>250</v>
      </c>
      <c r="B6" s="234"/>
      <c r="C6" s="714"/>
      <c r="D6" s="714"/>
      <c r="E6" s="714"/>
      <c r="G6" s="804"/>
      <c r="H6" s="805"/>
      <c r="I6" s="805"/>
      <c r="J6" s="806"/>
    </row>
    <row r="7" spans="1:10" x14ac:dyDescent="0.2">
      <c r="G7" s="804"/>
      <c r="H7" s="805"/>
      <c r="I7" s="805"/>
      <c r="J7" s="806"/>
    </row>
    <row r="8" spans="1:10" ht="12.75" customHeight="1" x14ac:dyDescent="0.2">
      <c r="A8" s="234"/>
      <c r="B8" s="234"/>
      <c r="C8" s="584" t="s">
        <v>691</v>
      </c>
      <c r="D8" s="584" t="s">
        <v>692</v>
      </c>
      <c r="G8" s="804"/>
      <c r="H8" s="805"/>
      <c r="I8" s="805"/>
      <c r="J8" s="806"/>
    </row>
    <row r="9" spans="1:10" ht="12.75" customHeight="1" x14ac:dyDescent="0.2">
      <c r="A9" s="796"/>
      <c r="B9" s="797"/>
      <c r="C9" s="585"/>
      <c r="D9" s="585"/>
      <c r="G9" s="804"/>
      <c r="H9" s="805"/>
      <c r="I9" s="805"/>
      <c r="J9" s="806"/>
    </row>
    <row r="10" spans="1:10" x14ac:dyDescent="0.2">
      <c r="A10" s="234" t="s">
        <v>245</v>
      </c>
      <c r="B10" s="234"/>
      <c r="C10" s="278"/>
      <c r="D10" s="278"/>
      <c r="E10" s="238" t="s">
        <v>246</v>
      </c>
      <c r="G10" s="804"/>
      <c r="H10" s="805"/>
      <c r="I10" s="805"/>
      <c r="J10" s="806"/>
    </row>
    <row r="11" spans="1:10" ht="12.75" customHeight="1" x14ac:dyDescent="0.2">
      <c r="A11" s="234" t="s">
        <v>248</v>
      </c>
      <c r="B11" s="234"/>
      <c r="C11" s="278"/>
      <c r="D11" s="278"/>
      <c r="E11" s="234" t="s">
        <v>249</v>
      </c>
      <c r="G11" s="804"/>
      <c r="H11" s="805"/>
      <c r="I11" s="805"/>
      <c r="J11" s="806"/>
    </row>
    <row r="12" spans="1:10" x14ac:dyDescent="0.2">
      <c r="A12" s="234" t="s">
        <v>689</v>
      </c>
      <c r="B12" s="234"/>
      <c r="C12" s="260"/>
      <c r="D12" s="260"/>
      <c r="E12" s="234" t="s">
        <v>663</v>
      </c>
      <c r="G12" s="804"/>
      <c r="H12" s="805"/>
      <c r="I12" s="805"/>
      <c r="J12" s="806"/>
    </row>
    <row r="13" spans="1:10" x14ac:dyDescent="0.2">
      <c r="A13" s="234" t="s">
        <v>690</v>
      </c>
      <c r="B13" s="234"/>
      <c r="C13" s="261"/>
      <c r="D13" s="261"/>
      <c r="E13" s="239" t="s">
        <v>255</v>
      </c>
      <c r="G13" s="807"/>
      <c r="H13" s="808"/>
      <c r="I13" s="808"/>
      <c r="J13" s="809"/>
    </row>
    <row r="14" spans="1:10" x14ac:dyDescent="0.2">
      <c r="G14" s="298"/>
      <c r="H14" s="295"/>
    </row>
    <row r="15" spans="1:10" ht="12.75" customHeight="1" x14ac:dyDescent="0.2">
      <c r="A15" s="195" t="s">
        <v>312</v>
      </c>
      <c r="B15" s="715" t="s">
        <v>923</v>
      </c>
      <c r="C15" s="716"/>
      <c r="D15" s="798" t="s">
        <v>272</v>
      </c>
      <c r="E15" s="715" t="s">
        <v>509</v>
      </c>
      <c r="F15" s="716"/>
      <c r="G15" s="298"/>
      <c r="H15" s="295"/>
    </row>
    <row r="16" spans="1:10" ht="12.75" customHeight="1" x14ac:dyDescent="0.2">
      <c r="A16" s="196" t="s">
        <v>314</v>
      </c>
      <c r="B16" s="717"/>
      <c r="C16" s="718"/>
      <c r="D16" s="799"/>
      <c r="E16" s="717"/>
      <c r="F16" s="718"/>
      <c r="G16" s="298"/>
      <c r="H16" s="295"/>
    </row>
    <row r="17" spans="1:9" ht="15.75" x14ac:dyDescent="0.2">
      <c r="A17" s="196" t="s">
        <v>315</v>
      </c>
      <c r="B17" s="417" t="s">
        <v>263</v>
      </c>
      <c r="C17" s="417" t="s">
        <v>264</v>
      </c>
      <c r="D17" s="414" t="s">
        <v>274</v>
      </c>
      <c r="E17" s="196" t="s">
        <v>330</v>
      </c>
      <c r="F17" s="196" t="s">
        <v>273</v>
      </c>
      <c r="G17" s="298"/>
      <c r="H17" s="295"/>
    </row>
    <row r="18" spans="1:9" x14ac:dyDescent="0.2">
      <c r="A18" s="213"/>
      <c r="B18" s="342"/>
      <c r="C18" s="342"/>
      <c r="D18" s="423"/>
      <c r="E18" s="256"/>
      <c r="F18" s="256"/>
      <c r="G18" s="298"/>
      <c r="H18" s="295"/>
    </row>
    <row r="19" spans="1:9" ht="12.75" customHeight="1" thickBot="1" x14ac:dyDescent="0.25">
      <c r="A19" s="298"/>
      <c r="B19" s="298"/>
      <c r="C19" s="298"/>
      <c r="D19" s="298"/>
      <c r="E19" s="298"/>
      <c r="F19" s="298"/>
      <c r="G19" s="298"/>
      <c r="H19" s="295"/>
    </row>
    <row r="20" spans="1:9" ht="15.75" customHeight="1" x14ac:dyDescent="0.2">
      <c r="A20" s="480" t="s">
        <v>622</v>
      </c>
      <c r="B20" s="755" t="s">
        <v>922</v>
      </c>
      <c r="C20" s="755"/>
      <c r="D20" s="755" t="s">
        <v>686</v>
      </c>
      <c r="E20" s="837"/>
      <c r="F20" s="705" t="s">
        <v>623</v>
      </c>
      <c r="G20" s="706"/>
      <c r="H20" s="706"/>
      <c r="I20" s="707"/>
    </row>
    <row r="21" spans="1:9" x14ac:dyDescent="0.2">
      <c r="A21" s="482"/>
      <c r="B21" s="755"/>
      <c r="C21" s="755"/>
      <c r="D21" s="755"/>
      <c r="E21" s="837"/>
      <c r="F21" s="709" t="s">
        <v>266</v>
      </c>
      <c r="G21" s="702"/>
      <c r="H21" s="204" t="s">
        <v>316</v>
      </c>
      <c r="I21" s="218" t="s">
        <v>317</v>
      </c>
    </row>
    <row r="22" spans="1:9" x14ac:dyDescent="0.2">
      <c r="A22" s="203">
        <v>1</v>
      </c>
      <c r="B22" s="800"/>
      <c r="C22" s="800"/>
      <c r="D22" s="800"/>
      <c r="E22" s="800"/>
      <c r="F22" s="710"/>
      <c r="G22" s="700"/>
      <c r="H22" s="222"/>
      <c r="I22" s="757"/>
    </row>
    <row r="23" spans="1:9" ht="13.5" thickBot="1" x14ac:dyDescent="0.25">
      <c r="A23" s="203">
        <v>2</v>
      </c>
      <c r="B23" s="800"/>
      <c r="C23" s="800"/>
      <c r="D23" s="800"/>
      <c r="E23" s="800"/>
      <c r="F23" s="711"/>
      <c r="G23" s="712"/>
      <c r="H23" s="223"/>
      <c r="I23" s="758"/>
    </row>
    <row r="24" spans="1:9" x14ac:dyDescent="0.2">
      <c r="G24" s="298"/>
      <c r="H24" s="295"/>
    </row>
    <row r="25" spans="1:9" x14ac:dyDescent="0.2">
      <c r="A25" s="194" t="s">
        <v>693</v>
      </c>
      <c r="D25" s="194" t="s">
        <v>833</v>
      </c>
      <c r="G25" s="204" t="s">
        <v>834</v>
      </c>
      <c r="H25" s="194" t="s">
        <v>657</v>
      </c>
    </row>
    <row r="26" spans="1:9" ht="14.25" x14ac:dyDescent="0.2">
      <c r="D26" s="194" t="s">
        <v>835</v>
      </c>
      <c r="G26" s="204">
        <v>7</v>
      </c>
      <c r="H26" s="194" t="s">
        <v>839</v>
      </c>
    </row>
    <row r="27" spans="1:9" ht="14.25" x14ac:dyDescent="0.2">
      <c r="D27" s="194" t="s">
        <v>836</v>
      </c>
      <c r="G27" s="204">
        <v>1</v>
      </c>
      <c r="H27" s="194" t="s">
        <v>840</v>
      </c>
    </row>
    <row r="28" spans="1:9" x14ac:dyDescent="0.2">
      <c r="D28" s="194" t="s">
        <v>838</v>
      </c>
      <c r="G28" s="204">
        <v>-3</v>
      </c>
      <c r="H28" s="194" t="s">
        <v>837</v>
      </c>
    </row>
    <row r="29" spans="1:9" x14ac:dyDescent="0.2">
      <c r="D29" s="194" t="s">
        <v>830</v>
      </c>
      <c r="G29" s="204">
        <v>3</v>
      </c>
    </row>
    <row r="30" spans="1:9" x14ac:dyDescent="0.2">
      <c r="D30" s="194" t="s">
        <v>831</v>
      </c>
      <c r="G30" s="204">
        <v>60</v>
      </c>
      <c r="H30" s="194" t="s">
        <v>832</v>
      </c>
    </row>
    <row r="31" spans="1:9" x14ac:dyDescent="0.2">
      <c r="A31" s="258" t="s">
        <v>699</v>
      </c>
    </row>
    <row r="32" spans="1:9" x14ac:dyDescent="0.2">
      <c r="A32" s="701" t="s">
        <v>670</v>
      </c>
      <c r="B32" s="708"/>
      <c r="C32" s="702"/>
    </row>
    <row r="33" spans="1:10" ht="15.75" x14ac:dyDescent="0.2">
      <c r="A33" s="586" t="s">
        <v>667</v>
      </c>
      <c r="B33" s="701" t="s">
        <v>668</v>
      </c>
      <c r="C33" s="702"/>
      <c r="F33"/>
    </row>
    <row r="34" spans="1:10" x14ac:dyDescent="0.2">
      <c r="A34" s="756"/>
      <c r="B34" s="204" t="s">
        <v>284</v>
      </c>
      <c r="C34" s="204" t="s">
        <v>295</v>
      </c>
    </row>
    <row r="35" spans="1:10" x14ac:dyDescent="0.2">
      <c r="A35" s="284">
        <v>1</v>
      </c>
      <c r="B35" s="263"/>
      <c r="C35" s="263"/>
    </row>
    <row r="36" spans="1:10" x14ac:dyDescent="0.2">
      <c r="A36" s="284">
        <v>2</v>
      </c>
      <c r="B36" s="263"/>
      <c r="C36" s="263"/>
    </row>
    <row r="37" spans="1:10" x14ac:dyDescent="0.2">
      <c r="A37" s="284">
        <v>3</v>
      </c>
      <c r="B37" s="263"/>
      <c r="C37" s="263"/>
    </row>
    <row r="38" spans="1:10" x14ac:dyDescent="0.2">
      <c r="A38" s="284">
        <v>4</v>
      </c>
      <c r="B38" s="263"/>
      <c r="C38" s="263"/>
    </row>
    <row r="39" spans="1:10" x14ac:dyDescent="0.2">
      <c r="A39" s="284">
        <v>5</v>
      </c>
      <c r="B39" s="263"/>
      <c r="C39" s="263"/>
    </row>
    <row r="40" spans="1:10" x14ac:dyDescent="0.2">
      <c r="A40" s="284">
        <v>6</v>
      </c>
      <c r="B40" s="263"/>
      <c r="C40" s="263"/>
    </row>
    <row r="41" spans="1:10" ht="15.75" x14ac:dyDescent="0.2">
      <c r="A41" s="291" t="s">
        <v>331</v>
      </c>
      <c r="B41" s="290" t="str">
        <f>IF(B40="","",AVERAGE(B35:B40))</f>
        <v/>
      </c>
      <c r="C41" s="294" t="str">
        <f>IF(C40="","",AVERAGE(C35:C40))</f>
        <v/>
      </c>
    </row>
    <row r="43" spans="1:10" x14ac:dyDescent="0.2">
      <c r="A43" s="194" t="s">
        <v>705</v>
      </c>
    </row>
    <row r="44" spans="1:10" x14ac:dyDescent="0.2">
      <c r="A44" s="701" t="s">
        <v>669</v>
      </c>
      <c r="B44" s="708"/>
      <c r="C44" s="708"/>
      <c r="D44" s="708"/>
      <c r="E44" s="708"/>
      <c r="F44" s="708"/>
      <c r="G44" s="708"/>
      <c r="H44" s="708"/>
      <c r="I44" s="708"/>
      <c r="J44" s="702"/>
    </row>
    <row r="45" spans="1:10" x14ac:dyDescent="0.2">
      <c r="A45" s="728"/>
      <c r="B45" s="701" t="s">
        <v>665</v>
      </c>
      <c r="C45" s="708"/>
      <c r="D45" s="708"/>
      <c r="E45" s="702"/>
      <c r="F45" s="728"/>
      <c r="G45" s="701" t="s">
        <v>666</v>
      </c>
      <c r="H45" s="708"/>
      <c r="I45" s="708"/>
      <c r="J45" s="702"/>
    </row>
    <row r="46" spans="1:10" ht="12.75" customHeight="1" x14ac:dyDescent="0.2">
      <c r="A46" s="728"/>
      <c r="B46" s="584" t="s">
        <v>668</v>
      </c>
      <c r="C46" s="767" t="s">
        <v>664</v>
      </c>
      <c r="D46" s="849" t="s">
        <v>930</v>
      </c>
      <c r="E46" s="849" t="s">
        <v>715</v>
      </c>
      <c r="F46" s="728"/>
      <c r="G46" s="584" t="s">
        <v>668</v>
      </c>
      <c r="H46" s="767" t="s">
        <v>664</v>
      </c>
      <c r="I46" s="849" t="s">
        <v>930</v>
      </c>
      <c r="J46" s="849" t="s">
        <v>715</v>
      </c>
    </row>
    <row r="47" spans="1:10" x14ac:dyDescent="0.2">
      <c r="A47" s="586"/>
      <c r="B47" s="838"/>
      <c r="C47" s="778"/>
      <c r="D47" s="850"/>
      <c r="E47" s="850"/>
      <c r="F47" s="586"/>
      <c r="G47" s="838"/>
      <c r="H47" s="778"/>
      <c r="I47" s="850"/>
      <c r="J47" s="850"/>
    </row>
    <row r="48" spans="1:10" x14ac:dyDescent="0.2">
      <c r="A48" s="296">
        <v>1</v>
      </c>
      <c r="B48" s="288"/>
      <c r="C48" s="268" t="str">
        <f>IF(B48="","",B48-$B$41)</f>
        <v/>
      </c>
      <c r="D48" s="287"/>
      <c r="E48" s="287"/>
      <c r="F48" s="421">
        <v>1</v>
      </c>
      <c r="G48" s="288"/>
      <c r="H48" s="268" t="str">
        <f>IF(G48="","",G48-$C$41)</f>
        <v/>
      </c>
      <c r="I48" s="287"/>
      <c r="J48" s="287"/>
    </row>
    <row r="49" spans="1:10" x14ac:dyDescent="0.2">
      <c r="A49" s="421">
        <v>2</v>
      </c>
      <c r="B49" s="288"/>
      <c r="C49" s="360" t="str">
        <f t="shared" ref="C49:C52" si="0">IF(B49="","",B49-$B$41)</f>
        <v/>
      </c>
      <c r="D49" s="287"/>
      <c r="E49" s="287"/>
      <c r="F49" s="421">
        <v>2</v>
      </c>
      <c r="G49" s="288"/>
      <c r="H49" s="360" t="str">
        <f t="shared" ref="H49:H54" si="1">IF(G49="","",G49-$C$41)</f>
        <v/>
      </c>
      <c r="I49" s="287"/>
      <c r="J49" s="287"/>
    </row>
    <row r="50" spans="1:10" x14ac:dyDescent="0.2">
      <c r="A50" s="421">
        <v>3</v>
      </c>
      <c r="B50" s="288"/>
      <c r="C50" s="360" t="str">
        <f t="shared" si="0"/>
        <v/>
      </c>
      <c r="D50" s="287"/>
      <c r="E50" s="287"/>
      <c r="F50" s="421">
        <v>3</v>
      </c>
      <c r="G50" s="288"/>
      <c r="H50" s="360" t="str">
        <f t="shared" si="1"/>
        <v/>
      </c>
      <c r="I50" s="287"/>
      <c r="J50" s="287"/>
    </row>
    <row r="51" spans="1:10" x14ac:dyDescent="0.2">
      <c r="A51" s="421">
        <v>4</v>
      </c>
      <c r="B51" s="288"/>
      <c r="C51" s="360" t="str">
        <f t="shared" si="0"/>
        <v/>
      </c>
      <c r="D51" s="287"/>
      <c r="E51" s="287"/>
      <c r="F51" s="421">
        <v>4</v>
      </c>
      <c r="G51" s="288"/>
      <c r="H51" s="360" t="str">
        <f t="shared" si="1"/>
        <v/>
      </c>
      <c r="I51" s="287"/>
      <c r="J51" s="287"/>
    </row>
    <row r="52" spans="1:10" x14ac:dyDescent="0.2">
      <c r="A52" s="421">
        <v>5</v>
      </c>
      <c r="B52" s="288"/>
      <c r="C52" s="360" t="str">
        <f t="shared" si="0"/>
        <v/>
      </c>
      <c r="D52" s="287"/>
      <c r="E52" s="287"/>
      <c r="F52" s="421">
        <v>5</v>
      </c>
      <c r="G52" s="288"/>
      <c r="H52" s="360" t="str">
        <f t="shared" si="1"/>
        <v/>
      </c>
      <c r="I52" s="287"/>
      <c r="J52" s="287"/>
    </row>
    <row r="53" spans="1:10" x14ac:dyDescent="0.2">
      <c r="A53" s="296">
        <v>6</v>
      </c>
      <c r="B53" s="288"/>
      <c r="C53" s="268" t="str">
        <f>IF(B53="","",B53-$B$41)</f>
        <v/>
      </c>
      <c r="D53" s="287"/>
      <c r="E53" s="287"/>
      <c r="F53" s="421">
        <v>6</v>
      </c>
      <c r="G53" s="288"/>
      <c r="H53" s="360" t="str">
        <f t="shared" si="1"/>
        <v/>
      </c>
      <c r="I53" s="287"/>
      <c r="J53" s="287"/>
    </row>
    <row r="54" spans="1:10" x14ac:dyDescent="0.2">
      <c r="A54" s="296">
        <v>7</v>
      </c>
      <c r="B54" s="288"/>
      <c r="C54" s="360" t="str">
        <f t="shared" ref="C54:C56" si="2">IF(B54="","",B54-$B$41)</f>
        <v/>
      </c>
      <c r="D54" s="287"/>
      <c r="E54" s="287"/>
      <c r="F54" s="421">
        <v>7</v>
      </c>
      <c r="G54" s="288"/>
      <c r="H54" s="360" t="str">
        <f t="shared" si="1"/>
        <v/>
      </c>
      <c r="I54" s="287"/>
      <c r="J54" s="287"/>
    </row>
    <row r="55" spans="1:10" x14ac:dyDescent="0.2">
      <c r="A55" s="296">
        <v>8</v>
      </c>
      <c r="B55" s="288"/>
      <c r="C55" s="360" t="str">
        <f t="shared" si="2"/>
        <v/>
      </c>
      <c r="D55" s="287"/>
      <c r="E55" s="287"/>
      <c r="F55" s="421">
        <v>8</v>
      </c>
      <c r="G55" s="288"/>
      <c r="H55" s="360" t="str">
        <f t="shared" ref="H55:H56" si="3">IF(G55="","",G55-$C$41)</f>
        <v/>
      </c>
      <c r="I55" s="287"/>
      <c r="J55" s="287"/>
    </row>
    <row r="56" spans="1:10" x14ac:dyDescent="0.2">
      <c r="A56" s="296">
        <v>9</v>
      </c>
      <c r="B56" s="288"/>
      <c r="C56" s="360" t="str">
        <f t="shared" si="2"/>
        <v/>
      </c>
      <c r="D56" s="287"/>
      <c r="E56" s="287"/>
      <c r="F56" s="421">
        <v>9</v>
      </c>
      <c r="G56" s="288"/>
      <c r="H56" s="360" t="str">
        <f t="shared" si="3"/>
        <v/>
      </c>
      <c r="I56" s="287"/>
      <c r="J56" s="287"/>
    </row>
    <row r="57" spans="1:10" x14ac:dyDescent="0.2">
      <c r="A57" s="297">
        <v>10</v>
      </c>
      <c r="B57" s="288"/>
      <c r="C57" s="268" t="str">
        <f>IF(B57="","",B57-$B$41)</f>
        <v/>
      </c>
      <c r="D57" s="287"/>
      <c r="E57" s="287"/>
      <c r="F57" s="297">
        <v>10</v>
      </c>
      <c r="G57" s="288"/>
      <c r="H57" s="268" t="str">
        <f>IF(G57="","",G57-$C$41)</f>
        <v/>
      </c>
      <c r="I57" s="287"/>
      <c r="J57" s="287"/>
    </row>
    <row r="58" spans="1:10" x14ac:dyDescent="0.2">
      <c r="B58" s="701" t="s">
        <v>674</v>
      </c>
      <c r="C58" s="839"/>
      <c r="D58" s="708"/>
      <c r="E58" s="702"/>
      <c r="G58" s="701" t="s">
        <v>674</v>
      </c>
      <c r="H58" s="839"/>
      <c r="I58" s="708"/>
      <c r="J58" s="702"/>
    </row>
    <row r="59" spans="1:10" x14ac:dyDescent="0.2">
      <c r="B59" s="840"/>
      <c r="C59" s="841"/>
      <c r="D59" s="841"/>
      <c r="E59" s="842"/>
      <c r="G59" s="840"/>
      <c r="H59" s="841"/>
      <c r="I59" s="841"/>
      <c r="J59" s="842"/>
    </row>
    <row r="60" spans="1:10" x14ac:dyDescent="0.2">
      <c r="B60" s="843"/>
      <c r="C60" s="844"/>
      <c r="D60" s="844"/>
      <c r="E60" s="845"/>
      <c r="G60" s="843"/>
      <c r="H60" s="844"/>
      <c r="I60" s="844"/>
      <c r="J60" s="845"/>
    </row>
    <row r="61" spans="1:10" x14ac:dyDescent="0.2">
      <c r="B61" s="846"/>
      <c r="C61" s="847"/>
      <c r="D61" s="847"/>
      <c r="E61" s="848"/>
      <c r="G61" s="846"/>
      <c r="H61" s="847"/>
      <c r="I61" s="847"/>
      <c r="J61" s="848"/>
    </row>
  </sheetData>
  <sheetProtection sheet="1" objects="1" scenarios="1" selectLockedCells="1"/>
  <mergeCells count="43">
    <mergeCell ref="G58:J58"/>
    <mergeCell ref="B59:E61"/>
    <mergeCell ref="G59:J61"/>
    <mergeCell ref="C8:C9"/>
    <mergeCell ref="F45:F47"/>
    <mergeCell ref="B20:C21"/>
    <mergeCell ref="B22:C22"/>
    <mergeCell ref="D8:D9"/>
    <mergeCell ref="A9:B9"/>
    <mergeCell ref="A33:A34"/>
    <mergeCell ref="A45:A47"/>
    <mergeCell ref="B45:E45"/>
    <mergeCell ref="A32:C32"/>
    <mergeCell ref="B33:C33"/>
    <mergeCell ref="D22:E22"/>
    <mergeCell ref="C46:C47"/>
    <mergeCell ref="D46:D47"/>
    <mergeCell ref="E46:E47"/>
    <mergeCell ref="A20:A21"/>
    <mergeCell ref="B58:E58"/>
    <mergeCell ref="F20:I20"/>
    <mergeCell ref="I22:I23"/>
    <mergeCell ref="D20:E21"/>
    <mergeCell ref="G4:J13"/>
    <mergeCell ref="C5:E5"/>
    <mergeCell ref="C6:E6"/>
    <mergeCell ref="D23:E23"/>
    <mergeCell ref="J46:J47"/>
    <mergeCell ref="C3:E3"/>
    <mergeCell ref="C4:E4"/>
    <mergeCell ref="E15:F16"/>
    <mergeCell ref="B46:B47"/>
    <mergeCell ref="G46:G47"/>
    <mergeCell ref="G45:J45"/>
    <mergeCell ref="A44:J44"/>
    <mergeCell ref="B15:C16"/>
    <mergeCell ref="D15:D16"/>
    <mergeCell ref="H46:H47"/>
    <mergeCell ref="I46:I47"/>
    <mergeCell ref="B23:C23"/>
    <mergeCell ref="F21:G21"/>
    <mergeCell ref="F22:G22"/>
    <mergeCell ref="F23:G23"/>
  </mergeCells>
  <conditionalFormatting sqref="C48:C57 H48:H57">
    <cfRule type="containsBlanks" priority="1" stopIfTrue="1">
      <formula>LEN(TRIM(C48))=0</formula>
    </cfRule>
    <cfRule type="cellIs" dxfId="19" priority="2" stopIfTrue="1" operator="greaterThan">
      <formula>$C$18</formula>
    </cfRule>
    <cfRule type="cellIs" dxfId="18" priority="3" stopIfTrue="1" operator="lessThan">
      <formula>$B$18</formula>
    </cfRule>
  </conditionalFormatting>
  <dataValidations count="2">
    <dataValidation type="list" allowBlank="1" showInputMessage="1" showErrorMessage="1" sqref="H22:I23">
      <formula1>PassOrFail</formula1>
    </dataValidation>
    <dataValidation type="list" allowBlank="1" showInputMessage="1" showErrorMessage="1" sqref="B22:E23 D48:E57 I48:J57">
      <formula1>YesOrNo</formula1>
    </dataValidation>
  </dataValidations>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70"/>
  <sheetViews>
    <sheetView view="pageBreakPreview" zoomScale="80" zoomScaleNormal="80" zoomScaleSheetLayoutView="80" workbookViewId="0">
      <pane ySplit="23" topLeftCell="A110" activePane="bottomLeft" state="frozen"/>
      <selection activeCell="N47" sqref="N47:N52"/>
      <selection pane="bottomLeft" activeCell="N47" sqref="N47:N52"/>
    </sheetView>
  </sheetViews>
  <sheetFormatPr defaultRowHeight="12.75" x14ac:dyDescent="0.2"/>
  <cols>
    <col min="1" max="4" width="9.140625" style="2"/>
    <col min="5" max="6" width="9.85546875" style="2" bestFit="1" customWidth="1"/>
    <col min="7" max="13" width="9.140625" style="2"/>
    <col min="14" max="15" width="9.140625" style="65"/>
    <col min="16" max="16384" width="9.140625" style="2"/>
  </cols>
  <sheetData>
    <row r="1" spans="1:13" ht="15" x14ac:dyDescent="0.25">
      <c r="A1" s="12" t="s">
        <v>918</v>
      </c>
    </row>
    <row r="3" spans="1:13" x14ac:dyDescent="0.2">
      <c r="A3" s="91" t="s">
        <v>919</v>
      </c>
      <c r="B3" s="6"/>
      <c r="C3" s="6"/>
      <c r="D3" s="6"/>
      <c r="E3" s="6"/>
      <c r="F3" s="6"/>
      <c r="G3" s="6"/>
      <c r="H3" s="6"/>
      <c r="I3" s="6"/>
      <c r="J3" s="6"/>
      <c r="K3" s="6"/>
      <c r="L3" s="6"/>
      <c r="M3" s="6"/>
    </row>
    <row r="4" spans="1:13" x14ac:dyDescent="0.2">
      <c r="A4" s="6"/>
      <c r="B4" s="6"/>
      <c r="C4" s="6"/>
      <c r="D4" s="6"/>
      <c r="E4" s="6"/>
      <c r="F4" s="6"/>
      <c r="G4" s="6"/>
      <c r="H4" s="6"/>
    </row>
    <row r="5" spans="1:13" x14ac:dyDescent="0.2">
      <c r="A5" s="6" t="s">
        <v>241</v>
      </c>
      <c r="B5" s="6"/>
      <c r="C5" s="864"/>
      <c r="D5" s="864"/>
      <c r="E5" s="864"/>
      <c r="F5" s="6"/>
      <c r="G5" s="2" t="s">
        <v>256</v>
      </c>
      <c r="H5" s="6"/>
    </row>
    <row r="6" spans="1:13" x14ac:dyDescent="0.2">
      <c r="A6" s="2" t="s">
        <v>647</v>
      </c>
      <c r="B6" s="6"/>
      <c r="C6" s="865"/>
      <c r="D6" s="865"/>
      <c r="E6" s="865"/>
      <c r="F6" s="6"/>
      <c r="G6" s="872"/>
      <c r="H6" s="873"/>
      <c r="I6" s="873"/>
      <c r="J6" s="873"/>
      <c r="K6" s="873"/>
      <c r="L6" s="873"/>
      <c r="M6" s="874"/>
    </row>
    <row r="7" spans="1:13" x14ac:dyDescent="0.2">
      <c r="A7" s="6" t="s">
        <v>247</v>
      </c>
      <c r="B7" s="6"/>
      <c r="C7" s="865"/>
      <c r="D7" s="865"/>
      <c r="E7" s="865"/>
      <c r="F7" s="6"/>
      <c r="G7" s="875"/>
      <c r="H7" s="876"/>
      <c r="I7" s="876"/>
      <c r="J7" s="876"/>
      <c r="K7" s="876"/>
      <c r="L7" s="876"/>
      <c r="M7" s="877"/>
    </row>
    <row r="8" spans="1:13" x14ac:dyDescent="0.2">
      <c r="A8" s="6" t="s">
        <v>250</v>
      </c>
      <c r="B8" s="6"/>
      <c r="C8" s="865"/>
      <c r="D8" s="865"/>
      <c r="E8" s="865"/>
      <c r="F8" s="6"/>
      <c r="G8" s="878"/>
      <c r="H8" s="879"/>
      <c r="I8" s="879"/>
      <c r="J8" s="879"/>
      <c r="K8" s="879"/>
      <c r="L8" s="879"/>
      <c r="M8" s="880"/>
    </row>
    <row r="9" spans="1:13" x14ac:dyDescent="0.2">
      <c r="A9" s="6"/>
      <c r="B9" s="6"/>
      <c r="C9" s="6"/>
      <c r="D9" s="6"/>
      <c r="E9" s="6"/>
      <c r="F9" s="6"/>
      <c r="G9" s="6"/>
      <c r="H9" s="6"/>
      <c r="I9" s="6"/>
      <c r="J9" s="6"/>
      <c r="K9" s="6"/>
      <c r="L9" s="6"/>
      <c r="M9" s="6"/>
    </row>
    <row r="10" spans="1:13" x14ac:dyDescent="0.2">
      <c r="A10" s="6"/>
      <c r="B10" s="6"/>
      <c r="C10" s="852" t="s">
        <v>267</v>
      </c>
      <c r="D10" s="853"/>
      <c r="E10" s="852" t="s">
        <v>268</v>
      </c>
      <c r="F10" s="853"/>
      <c r="G10" s="852" t="s">
        <v>503</v>
      </c>
      <c r="H10" s="853"/>
      <c r="I10" s="852" t="s">
        <v>504</v>
      </c>
      <c r="J10" s="853"/>
      <c r="K10" s="852" t="s">
        <v>529</v>
      </c>
      <c r="L10" s="853"/>
      <c r="M10" s="6"/>
    </row>
    <row r="11" spans="1:13" x14ac:dyDescent="0.2">
      <c r="A11" s="6"/>
      <c r="B11" s="6"/>
      <c r="C11" s="103" t="s">
        <v>242</v>
      </c>
      <c r="D11" s="103" t="s">
        <v>286</v>
      </c>
      <c r="E11" s="103" t="s">
        <v>242</v>
      </c>
      <c r="F11" s="103" t="s">
        <v>286</v>
      </c>
      <c r="G11" s="103" t="s">
        <v>242</v>
      </c>
      <c r="H11" s="103" t="s">
        <v>286</v>
      </c>
      <c r="I11" s="103" t="s">
        <v>242</v>
      </c>
      <c r="J11" s="103" t="s">
        <v>286</v>
      </c>
      <c r="K11" s="103" t="s">
        <v>242</v>
      </c>
      <c r="L11" s="103" t="s">
        <v>286</v>
      </c>
      <c r="M11" s="6"/>
    </row>
    <row r="12" spans="1:13" x14ac:dyDescent="0.2">
      <c r="A12" s="6" t="s">
        <v>245</v>
      </c>
      <c r="B12" s="6"/>
      <c r="C12" s="137"/>
      <c r="D12" s="137"/>
      <c r="E12" s="137"/>
      <c r="F12" s="137"/>
      <c r="G12" s="145"/>
      <c r="H12" s="145"/>
      <c r="I12" s="145"/>
      <c r="J12" s="145"/>
      <c r="K12" s="146"/>
      <c r="L12" s="146"/>
      <c r="M12" s="56" t="s">
        <v>246</v>
      </c>
    </row>
    <row r="13" spans="1:13" x14ac:dyDescent="0.2">
      <c r="A13" s="6" t="s">
        <v>248</v>
      </c>
      <c r="B13" s="6"/>
      <c r="C13" s="137"/>
      <c r="D13" s="137"/>
      <c r="E13" s="137"/>
      <c r="F13" s="137"/>
      <c r="G13" s="145"/>
      <c r="H13" s="145"/>
      <c r="I13" s="145"/>
      <c r="J13" s="145"/>
      <c r="K13" s="146"/>
      <c r="L13" s="146"/>
      <c r="M13" s="6" t="s">
        <v>249</v>
      </c>
    </row>
    <row r="14" spans="1:13" x14ac:dyDescent="0.2">
      <c r="A14" s="6" t="s">
        <v>252</v>
      </c>
      <c r="B14" s="6"/>
      <c r="C14" s="147"/>
      <c r="D14" s="147"/>
      <c r="E14" s="147"/>
      <c r="F14" s="147"/>
      <c r="G14" s="148"/>
      <c r="H14" s="148"/>
      <c r="I14" s="148"/>
      <c r="J14" s="148"/>
      <c r="K14" s="149"/>
      <c r="L14" s="149"/>
      <c r="M14" s="6" t="s">
        <v>253</v>
      </c>
    </row>
    <row r="15" spans="1:13" x14ac:dyDescent="0.2">
      <c r="A15" s="6" t="s">
        <v>254</v>
      </c>
      <c r="B15" s="6"/>
      <c r="C15" s="150"/>
      <c r="D15" s="150"/>
      <c r="E15" s="150"/>
      <c r="F15" s="150"/>
      <c r="G15" s="151"/>
      <c r="H15" s="151"/>
      <c r="I15" s="151"/>
      <c r="J15" s="151"/>
      <c r="K15" s="152"/>
      <c r="L15" s="152"/>
      <c r="M15" s="93" t="s">
        <v>255</v>
      </c>
    </row>
    <row r="16" spans="1:13" ht="13.5" thickBot="1" x14ac:dyDescent="0.25"/>
    <row r="17" spans="1:13" x14ac:dyDescent="0.2">
      <c r="A17" s="852" t="s">
        <v>522</v>
      </c>
      <c r="B17" s="858"/>
      <c r="C17" s="858"/>
      <c r="D17" s="858"/>
      <c r="E17" s="858"/>
      <c r="F17" s="858"/>
      <c r="G17" s="867" t="s">
        <v>288</v>
      </c>
      <c r="H17" s="868"/>
      <c r="I17" s="868"/>
      <c r="J17" s="868"/>
      <c r="K17" s="869"/>
    </row>
    <row r="18" spans="1:13" ht="15.75" x14ac:dyDescent="0.3">
      <c r="A18" s="92" t="s">
        <v>289</v>
      </c>
      <c r="B18" s="881" t="s">
        <v>520</v>
      </c>
      <c r="C18" s="881"/>
      <c r="D18" s="61" t="s">
        <v>521</v>
      </c>
      <c r="E18" s="92" t="s">
        <v>515</v>
      </c>
      <c r="F18" s="109" t="s">
        <v>329</v>
      </c>
      <c r="G18" s="104" t="s">
        <v>290</v>
      </c>
      <c r="H18" s="105" t="s">
        <v>291</v>
      </c>
      <c r="I18" s="105" t="s">
        <v>292</v>
      </c>
      <c r="J18" s="735" t="s">
        <v>266</v>
      </c>
      <c r="K18" s="783"/>
    </row>
    <row r="19" spans="1:13" x14ac:dyDescent="0.2">
      <c r="A19" s="92" t="s">
        <v>267</v>
      </c>
      <c r="B19" s="882"/>
      <c r="C19" s="882"/>
      <c r="D19" s="124"/>
      <c r="E19" s="124"/>
      <c r="F19" s="139"/>
      <c r="G19" s="140"/>
      <c r="H19" s="124"/>
      <c r="I19" s="124"/>
      <c r="J19" s="870"/>
      <c r="K19" s="871"/>
    </row>
    <row r="20" spans="1:13" x14ac:dyDescent="0.2">
      <c r="A20" s="92" t="s">
        <v>268</v>
      </c>
      <c r="B20" s="882"/>
      <c r="C20" s="882"/>
      <c r="D20" s="124"/>
      <c r="E20" s="124"/>
      <c r="F20" s="79"/>
      <c r="G20" s="140"/>
      <c r="H20" s="124"/>
      <c r="I20" s="124"/>
      <c r="J20" s="870"/>
      <c r="K20" s="871"/>
    </row>
    <row r="21" spans="1:13" x14ac:dyDescent="0.2">
      <c r="A21" s="92" t="s">
        <v>503</v>
      </c>
      <c r="B21" s="883"/>
      <c r="C21" s="883"/>
      <c r="D21" s="138"/>
      <c r="E21" s="138"/>
      <c r="F21" s="125"/>
      <c r="G21" s="141"/>
      <c r="H21" s="138"/>
      <c r="I21" s="138"/>
      <c r="J21" s="885"/>
      <c r="K21" s="886"/>
    </row>
    <row r="22" spans="1:13" x14ac:dyDescent="0.2">
      <c r="A22" s="92" t="s">
        <v>504</v>
      </c>
      <c r="B22" s="883"/>
      <c r="C22" s="883"/>
      <c r="D22" s="138"/>
      <c r="E22" s="138"/>
      <c r="F22" s="125"/>
      <c r="G22" s="141"/>
      <c r="H22" s="138"/>
      <c r="I22" s="138"/>
      <c r="J22" s="885"/>
      <c r="K22" s="886"/>
    </row>
    <row r="23" spans="1:13" ht="13.5" thickBot="1" x14ac:dyDescent="0.25">
      <c r="A23" s="136" t="s">
        <v>529</v>
      </c>
      <c r="B23" s="884"/>
      <c r="C23" s="884"/>
      <c r="D23" s="136"/>
      <c r="E23" s="136"/>
      <c r="F23" s="142"/>
      <c r="G23" s="143"/>
      <c r="H23" s="144"/>
      <c r="I23" s="144"/>
      <c r="J23" s="887"/>
      <c r="K23" s="888"/>
    </row>
    <row r="24" spans="1:13" x14ac:dyDescent="0.2">
      <c r="A24" s="121"/>
      <c r="B24" s="6"/>
      <c r="C24" s="6"/>
      <c r="D24" s="6"/>
      <c r="E24" s="6"/>
      <c r="F24" s="6"/>
      <c r="G24" s="6"/>
      <c r="H24" s="6"/>
      <c r="I24" s="6"/>
      <c r="J24" s="6"/>
      <c r="K24" s="6"/>
      <c r="L24" s="6"/>
      <c r="M24" s="6"/>
    </row>
    <row r="25" spans="1:13" x14ac:dyDescent="0.2">
      <c r="A25" s="121"/>
      <c r="B25" s="852" t="s">
        <v>257</v>
      </c>
      <c r="C25" s="858"/>
      <c r="D25" s="858"/>
      <c r="E25" s="858"/>
      <c r="F25" s="853"/>
      <c r="G25" s="6"/>
      <c r="H25" s="6"/>
      <c r="I25" s="6"/>
      <c r="J25" s="6"/>
      <c r="K25" s="6"/>
      <c r="L25" s="6"/>
      <c r="M25" s="6"/>
    </row>
    <row r="26" spans="1:13" ht="15.75" x14ac:dyDescent="0.3">
      <c r="A26" s="94" t="s">
        <v>271</v>
      </c>
      <c r="B26" s="866" t="s">
        <v>519</v>
      </c>
      <c r="C26" s="866"/>
      <c r="D26" s="92" t="s">
        <v>514</v>
      </c>
      <c r="E26" s="92" t="s">
        <v>287</v>
      </c>
      <c r="F26" s="92" t="s">
        <v>337</v>
      </c>
      <c r="G26" s="6"/>
      <c r="H26" s="6"/>
      <c r="I26" s="6"/>
      <c r="J26" s="6"/>
      <c r="K26" s="6"/>
      <c r="L26" s="6"/>
      <c r="M26" s="6"/>
    </row>
    <row r="27" spans="1:13" x14ac:dyDescent="0.2">
      <c r="A27" s="95" t="s">
        <v>261</v>
      </c>
      <c r="B27" s="92" t="s">
        <v>263</v>
      </c>
      <c r="C27" s="92" t="s">
        <v>264</v>
      </c>
      <c r="D27" s="92" t="s">
        <v>264</v>
      </c>
      <c r="E27" s="92" t="s">
        <v>264</v>
      </c>
      <c r="F27" s="92" t="s">
        <v>264</v>
      </c>
      <c r="G27" s="6"/>
      <c r="H27" s="6"/>
      <c r="I27" s="6"/>
      <c r="J27" s="6"/>
      <c r="K27" s="6"/>
      <c r="L27" s="6"/>
      <c r="M27" s="6"/>
    </row>
    <row r="28" spans="1:13" x14ac:dyDescent="0.2">
      <c r="A28" s="92" t="s">
        <v>267</v>
      </c>
      <c r="B28" s="137"/>
      <c r="C28" s="137"/>
      <c r="D28" s="137"/>
      <c r="E28" s="137"/>
      <c r="F28" s="137"/>
      <c r="G28" s="6"/>
      <c r="H28" s="6"/>
      <c r="I28" s="6"/>
      <c r="J28" s="6"/>
      <c r="K28" s="6"/>
      <c r="L28" s="6"/>
      <c r="M28" s="6"/>
    </row>
    <row r="29" spans="1:13" x14ac:dyDescent="0.2">
      <c r="A29" s="92" t="s">
        <v>268</v>
      </c>
      <c r="B29" s="137"/>
      <c r="C29" s="137"/>
      <c r="D29" s="137"/>
      <c r="E29" s="137"/>
      <c r="F29" s="137"/>
      <c r="G29" s="6"/>
      <c r="H29" s="6"/>
      <c r="I29" s="6"/>
      <c r="J29" s="6"/>
      <c r="K29" s="6"/>
      <c r="L29" s="6"/>
      <c r="M29" s="6"/>
    </row>
    <row r="30" spans="1:13" x14ac:dyDescent="0.2">
      <c r="A30" s="92" t="s">
        <v>503</v>
      </c>
      <c r="B30" s="138"/>
      <c r="C30" s="138"/>
      <c r="D30" s="138"/>
      <c r="E30" s="138"/>
      <c r="F30" s="138"/>
      <c r="G30" s="6"/>
      <c r="H30" s="6"/>
      <c r="I30" s="6"/>
      <c r="J30" s="6"/>
      <c r="K30" s="6"/>
      <c r="L30" s="6"/>
      <c r="M30" s="6"/>
    </row>
    <row r="31" spans="1:13" x14ac:dyDescent="0.2">
      <c r="A31" s="92" t="s">
        <v>504</v>
      </c>
      <c r="B31" s="138"/>
      <c r="C31" s="138"/>
      <c r="D31" s="138"/>
      <c r="E31" s="138"/>
      <c r="F31" s="138"/>
      <c r="G31" s="6"/>
      <c r="H31" s="6"/>
      <c r="I31" s="6"/>
      <c r="J31" s="6"/>
      <c r="K31" s="6"/>
      <c r="L31" s="6"/>
      <c r="M31" s="6"/>
    </row>
    <row r="32" spans="1:13" x14ac:dyDescent="0.2">
      <c r="A32" s="136" t="s">
        <v>529</v>
      </c>
      <c r="B32" s="136"/>
      <c r="C32" s="136"/>
      <c r="D32" s="136"/>
      <c r="E32" s="136"/>
      <c r="F32" s="136"/>
      <c r="G32" s="6"/>
      <c r="H32" s="6"/>
      <c r="I32" s="6"/>
      <c r="J32" s="6"/>
      <c r="K32" s="6"/>
      <c r="L32" s="6"/>
      <c r="M32" s="6"/>
    </row>
    <row r="33" spans="1:13" x14ac:dyDescent="0.2">
      <c r="A33" s="106" t="s">
        <v>270</v>
      </c>
      <c r="B33" s="6"/>
      <c r="C33" s="6"/>
      <c r="D33" s="6"/>
      <c r="E33" s="6"/>
      <c r="F33" s="6"/>
      <c r="G33" s="6"/>
      <c r="H33" s="6"/>
      <c r="I33" s="6"/>
      <c r="J33" s="6"/>
      <c r="K33" s="6"/>
      <c r="L33" s="6"/>
      <c r="M33" s="6"/>
    </row>
    <row r="34" spans="1:13" x14ac:dyDescent="0.2">
      <c r="A34" s="121"/>
      <c r="B34" s="6"/>
      <c r="C34" s="6"/>
      <c r="D34" s="6"/>
      <c r="E34" s="6"/>
      <c r="F34" s="6"/>
      <c r="G34" s="6"/>
      <c r="H34" s="6"/>
      <c r="I34" s="6"/>
      <c r="J34" s="6"/>
      <c r="K34" s="6"/>
      <c r="L34" s="6"/>
      <c r="M34" s="6"/>
    </row>
    <row r="35" spans="1:13" x14ac:dyDescent="0.2">
      <c r="A35" s="121"/>
      <c r="B35" s="6"/>
      <c r="C35" s="6"/>
      <c r="D35" s="6"/>
      <c r="E35" s="6"/>
      <c r="F35" s="6"/>
      <c r="G35" s="6"/>
      <c r="H35" s="6"/>
      <c r="I35" s="6"/>
      <c r="J35" s="6"/>
      <c r="K35" s="6"/>
      <c r="L35" s="6"/>
      <c r="M35" s="6"/>
    </row>
    <row r="36" spans="1:13" x14ac:dyDescent="0.2">
      <c r="A36" s="121"/>
      <c r="B36" s="6"/>
      <c r="C36" s="6"/>
      <c r="D36" s="6"/>
      <c r="E36" s="6"/>
      <c r="F36" s="6"/>
      <c r="G36" s="6"/>
      <c r="H36" s="6"/>
      <c r="I36" s="6"/>
      <c r="J36" s="6"/>
      <c r="K36" s="6"/>
      <c r="L36" s="6"/>
      <c r="M36" s="6"/>
    </row>
    <row r="37" spans="1:13" x14ac:dyDescent="0.2">
      <c r="A37" s="121"/>
      <c r="B37" s="6"/>
      <c r="C37" s="6"/>
      <c r="D37" s="6"/>
      <c r="E37" s="6"/>
      <c r="F37" s="6"/>
      <c r="G37" s="6"/>
      <c r="H37" s="6"/>
      <c r="I37" s="6"/>
      <c r="J37" s="6"/>
      <c r="K37" s="6"/>
      <c r="L37" s="6"/>
      <c r="M37" s="6"/>
    </row>
    <row r="38" spans="1:13" x14ac:dyDescent="0.2">
      <c r="A38" s="135"/>
      <c r="B38" s="6"/>
      <c r="C38" s="6"/>
      <c r="D38" s="6"/>
      <c r="E38" s="6"/>
      <c r="F38" s="6"/>
      <c r="G38" s="6"/>
      <c r="H38" s="6"/>
      <c r="I38" s="6"/>
      <c r="J38" s="6"/>
      <c r="K38" s="6"/>
      <c r="L38" s="6"/>
      <c r="M38" s="6"/>
    </row>
    <row r="39" spans="1:13" x14ac:dyDescent="0.2">
      <c r="A39" s="94" t="s">
        <v>271</v>
      </c>
      <c r="B39" s="852" t="s">
        <v>272</v>
      </c>
      <c r="C39" s="853"/>
      <c r="D39" s="851" t="s">
        <v>293</v>
      </c>
      <c r="E39" s="851"/>
      <c r="F39" s="852" t="s">
        <v>272</v>
      </c>
      <c r="G39" s="853"/>
      <c r="H39" s="851" t="s">
        <v>293</v>
      </c>
      <c r="I39" s="851"/>
      <c r="J39" s="852" t="s">
        <v>272</v>
      </c>
      <c r="K39" s="853"/>
      <c r="L39" s="851" t="s">
        <v>293</v>
      </c>
      <c r="M39" s="851"/>
    </row>
    <row r="40" spans="1:13" ht="15.75" x14ac:dyDescent="0.3">
      <c r="A40" s="95" t="s">
        <v>261</v>
      </c>
      <c r="B40" s="92" t="s">
        <v>261</v>
      </c>
      <c r="C40" s="92" t="s">
        <v>274</v>
      </c>
      <c r="D40" s="92" t="s">
        <v>330</v>
      </c>
      <c r="E40" s="92" t="s">
        <v>273</v>
      </c>
      <c r="F40" s="92" t="s">
        <v>261</v>
      </c>
      <c r="G40" s="92" t="s">
        <v>274</v>
      </c>
      <c r="H40" s="92" t="s">
        <v>330</v>
      </c>
      <c r="I40" s="92" t="s">
        <v>273</v>
      </c>
      <c r="J40" s="92" t="s">
        <v>261</v>
      </c>
      <c r="K40" s="92" t="s">
        <v>274</v>
      </c>
      <c r="L40" s="92" t="s">
        <v>330</v>
      </c>
      <c r="M40" s="92" t="s">
        <v>273</v>
      </c>
    </row>
    <row r="41" spans="1:13" x14ac:dyDescent="0.2">
      <c r="A41" s="767" t="s">
        <v>267</v>
      </c>
      <c r="B41" s="96">
        <v>1</v>
      </c>
      <c r="C41" s="129"/>
      <c r="D41" s="78"/>
      <c r="E41" s="78"/>
      <c r="F41" s="96">
        <v>11</v>
      </c>
      <c r="G41" s="129"/>
      <c r="H41" s="78"/>
      <c r="I41" s="78"/>
      <c r="J41" s="96">
        <v>21</v>
      </c>
      <c r="K41" s="129"/>
      <c r="L41" s="78"/>
      <c r="M41" s="78"/>
    </row>
    <row r="42" spans="1:13" x14ac:dyDescent="0.2">
      <c r="A42" s="767"/>
      <c r="B42" s="96">
        <v>2</v>
      </c>
      <c r="C42" s="129"/>
      <c r="D42" s="78"/>
      <c r="E42" s="78"/>
      <c r="F42" s="96">
        <v>12</v>
      </c>
      <c r="G42" s="129"/>
      <c r="H42" s="78"/>
      <c r="I42" s="78"/>
      <c r="J42" s="96">
        <v>22</v>
      </c>
      <c r="K42" s="129"/>
      <c r="L42" s="78"/>
      <c r="M42" s="78"/>
    </row>
    <row r="43" spans="1:13" x14ac:dyDescent="0.2">
      <c r="A43" s="767"/>
      <c r="B43" s="96">
        <v>3</v>
      </c>
      <c r="C43" s="129"/>
      <c r="D43" s="78"/>
      <c r="E43" s="78"/>
      <c r="F43" s="96">
        <v>13</v>
      </c>
      <c r="G43" s="129"/>
      <c r="H43" s="78"/>
      <c r="I43" s="78"/>
      <c r="J43" s="96">
        <v>23</v>
      </c>
      <c r="K43" s="129"/>
      <c r="L43" s="78"/>
      <c r="M43" s="78"/>
    </row>
    <row r="44" spans="1:13" x14ac:dyDescent="0.2">
      <c r="A44" s="767"/>
      <c r="B44" s="96">
        <v>4</v>
      </c>
      <c r="C44" s="129"/>
      <c r="D44" s="78"/>
      <c r="E44" s="78"/>
      <c r="F44" s="96">
        <v>14</v>
      </c>
      <c r="G44" s="129"/>
      <c r="H44" s="78"/>
      <c r="I44" s="78"/>
      <c r="J44" s="96">
        <v>24</v>
      </c>
      <c r="K44" s="129"/>
      <c r="L44" s="78"/>
      <c r="M44" s="78"/>
    </row>
    <row r="45" spans="1:13" x14ac:dyDescent="0.2">
      <c r="A45" s="767"/>
      <c r="B45" s="96">
        <v>5</v>
      </c>
      <c r="C45" s="129"/>
      <c r="D45" s="78"/>
      <c r="E45" s="78"/>
      <c r="F45" s="96">
        <v>15</v>
      </c>
      <c r="G45" s="129"/>
      <c r="H45" s="78"/>
      <c r="I45" s="78"/>
      <c r="J45" s="96">
        <v>25</v>
      </c>
      <c r="K45" s="129"/>
      <c r="L45" s="78"/>
      <c r="M45" s="78"/>
    </row>
    <row r="46" spans="1:13" x14ac:dyDescent="0.2">
      <c r="A46" s="767"/>
      <c r="B46" s="96">
        <v>6</v>
      </c>
      <c r="C46" s="129"/>
      <c r="D46" s="78"/>
      <c r="E46" s="78"/>
      <c r="F46" s="96">
        <v>16</v>
      </c>
      <c r="G46" s="129"/>
      <c r="H46" s="78"/>
      <c r="I46" s="78"/>
      <c r="J46" s="96">
        <v>26</v>
      </c>
      <c r="K46" s="129"/>
      <c r="L46" s="78"/>
      <c r="M46" s="78"/>
    </row>
    <row r="47" spans="1:13" x14ac:dyDescent="0.2">
      <c r="A47" s="767"/>
      <c r="B47" s="96">
        <v>7</v>
      </c>
      <c r="C47" s="129"/>
      <c r="D47" s="78"/>
      <c r="E47" s="78"/>
      <c r="F47" s="96">
        <v>17</v>
      </c>
      <c r="G47" s="129"/>
      <c r="H47" s="78"/>
      <c r="I47" s="78"/>
      <c r="J47" s="96">
        <v>27</v>
      </c>
      <c r="K47" s="129"/>
      <c r="L47" s="78"/>
      <c r="M47" s="78"/>
    </row>
    <row r="48" spans="1:13" x14ac:dyDescent="0.2">
      <c r="A48" s="767"/>
      <c r="B48" s="96">
        <v>8</v>
      </c>
      <c r="C48" s="129"/>
      <c r="D48" s="78"/>
      <c r="E48" s="78"/>
      <c r="F48" s="96">
        <v>18</v>
      </c>
      <c r="G48" s="129"/>
      <c r="H48" s="78"/>
      <c r="I48" s="78"/>
      <c r="J48" s="96">
        <v>28</v>
      </c>
      <c r="K48" s="129"/>
      <c r="L48" s="78"/>
      <c r="M48" s="78"/>
    </row>
    <row r="49" spans="1:13" x14ac:dyDescent="0.2">
      <c r="A49" s="767"/>
      <c r="B49" s="96">
        <v>9</v>
      </c>
      <c r="C49" s="129"/>
      <c r="D49" s="78"/>
      <c r="E49" s="78"/>
      <c r="F49" s="96">
        <v>19</v>
      </c>
      <c r="G49" s="129"/>
      <c r="H49" s="78"/>
      <c r="I49" s="78"/>
      <c r="J49" s="96">
        <v>29</v>
      </c>
      <c r="K49" s="129"/>
      <c r="L49" s="78"/>
      <c r="M49" s="78"/>
    </row>
    <row r="50" spans="1:13" x14ac:dyDescent="0.2">
      <c r="A50" s="767"/>
      <c r="B50" s="96">
        <v>10</v>
      </c>
      <c r="C50" s="129"/>
      <c r="D50" s="78"/>
      <c r="E50" s="78"/>
      <c r="F50" s="96">
        <v>20</v>
      </c>
      <c r="G50" s="129"/>
      <c r="H50" s="78"/>
      <c r="I50" s="78"/>
      <c r="J50" s="96" t="s">
        <v>527</v>
      </c>
      <c r="K50" s="129"/>
      <c r="L50" s="78"/>
      <c r="M50" s="78"/>
    </row>
    <row r="51" spans="1:13" x14ac:dyDescent="0.2">
      <c r="A51" s="121"/>
      <c r="B51" s="6"/>
      <c r="C51" s="6"/>
      <c r="D51" s="6"/>
      <c r="E51" s="6"/>
      <c r="F51" s="6"/>
      <c r="G51" s="6"/>
      <c r="H51" s="6"/>
      <c r="I51" s="6"/>
      <c r="J51" s="6"/>
      <c r="K51" s="6"/>
      <c r="L51" s="6"/>
      <c r="M51" s="6"/>
    </row>
    <row r="52" spans="1:13" x14ac:dyDescent="0.2">
      <c r="A52" s="767" t="s">
        <v>268</v>
      </c>
      <c r="B52" s="96">
        <v>1</v>
      </c>
      <c r="C52" s="82"/>
      <c r="D52" s="82"/>
      <c r="E52" s="82"/>
      <c r="F52" s="96">
        <v>11</v>
      </c>
      <c r="G52" s="82"/>
      <c r="H52" s="82"/>
      <c r="I52" s="82"/>
      <c r="J52" s="96">
        <v>21</v>
      </c>
      <c r="K52" s="82"/>
      <c r="L52" s="82"/>
      <c r="M52" s="82"/>
    </row>
    <row r="53" spans="1:13" x14ac:dyDescent="0.2">
      <c r="A53" s="767"/>
      <c r="B53" s="96">
        <v>2</v>
      </c>
      <c r="C53" s="82"/>
      <c r="D53" s="82"/>
      <c r="E53" s="82"/>
      <c r="F53" s="96">
        <v>12</v>
      </c>
      <c r="G53" s="82"/>
      <c r="H53" s="82"/>
      <c r="I53" s="82"/>
      <c r="J53" s="96">
        <v>22</v>
      </c>
      <c r="K53" s="82"/>
      <c r="L53" s="82"/>
      <c r="M53" s="82"/>
    </row>
    <row r="54" spans="1:13" x14ac:dyDescent="0.2">
      <c r="A54" s="767"/>
      <c r="B54" s="96">
        <v>3</v>
      </c>
      <c r="C54" s="82"/>
      <c r="D54" s="82"/>
      <c r="E54" s="82"/>
      <c r="F54" s="96">
        <v>13</v>
      </c>
      <c r="G54" s="82"/>
      <c r="H54" s="82"/>
      <c r="I54" s="82"/>
      <c r="J54" s="96">
        <v>23</v>
      </c>
      <c r="K54" s="82"/>
      <c r="L54" s="82"/>
      <c r="M54" s="82"/>
    </row>
    <row r="55" spans="1:13" x14ac:dyDescent="0.2">
      <c r="A55" s="767"/>
      <c r="B55" s="96">
        <v>4</v>
      </c>
      <c r="C55" s="82"/>
      <c r="D55" s="82"/>
      <c r="E55" s="82"/>
      <c r="F55" s="96">
        <v>14</v>
      </c>
      <c r="G55" s="82"/>
      <c r="H55" s="82"/>
      <c r="I55" s="82"/>
      <c r="J55" s="96">
        <v>24</v>
      </c>
      <c r="K55" s="82"/>
      <c r="L55" s="82"/>
      <c r="M55" s="82"/>
    </row>
    <row r="56" spans="1:13" x14ac:dyDescent="0.2">
      <c r="A56" s="767"/>
      <c r="B56" s="96">
        <v>5</v>
      </c>
      <c r="C56" s="82"/>
      <c r="D56" s="82"/>
      <c r="E56" s="82"/>
      <c r="F56" s="96">
        <v>15</v>
      </c>
      <c r="G56" s="82"/>
      <c r="H56" s="82"/>
      <c r="I56" s="82"/>
      <c r="J56" s="96">
        <v>25</v>
      </c>
      <c r="K56" s="82"/>
      <c r="L56" s="82"/>
      <c r="M56" s="82"/>
    </row>
    <row r="57" spans="1:13" x14ac:dyDescent="0.2">
      <c r="A57" s="767"/>
      <c r="B57" s="96">
        <v>6</v>
      </c>
      <c r="C57" s="82"/>
      <c r="D57" s="82"/>
      <c r="E57" s="82"/>
      <c r="F57" s="96">
        <v>16</v>
      </c>
      <c r="G57" s="82"/>
      <c r="H57" s="82"/>
      <c r="I57" s="82"/>
      <c r="J57" s="96">
        <v>26</v>
      </c>
      <c r="K57" s="82"/>
      <c r="L57" s="82"/>
      <c r="M57" s="82"/>
    </row>
    <row r="58" spans="1:13" x14ac:dyDescent="0.2">
      <c r="A58" s="767"/>
      <c r="B58" s="96">
        <v>7</v>
      </c>
      <c r="C58" s="82"/>
      <c r="D58" s="82"/>
      <c r="E58" s="82"/>
      <c r="F58" s="96">
        <v>17</v>
      </c>
      <c r="G58" s="82"/>
      <c r="H58" s="82"/>
      <c r="I58" s="82"/>
      <c r="J58" s="96">
        <v>27</v>
      </c>
      <c r="K58" s="82"/>
      <c r="L58" s="82"/>
      <c r="M58" s="82"/>
    </row>
    <row r="59" spans="1:13" x14ac:dyDescent="0.2">
      <c r="A59" s="767"/>
      <c r="B59" s="96">
        <v>8</v>
      </c>
      <c r="C59" s="82"/>
      <c r="D59" s="82"/>
      <c r="E59" s="82"/>
      <c r="F59" s="96">
        <v>18</v>
      </c>
      <c r="G59" s="82"/>
      <c r="H59" s="82"/>
      <c r="I59" s="82"/>
      <c r="J59" s="96">
        <v>28</v>
      </c>
      <c r="K59" s="82"/>
      <c r="L59" s="82"/>
      <c r="M59" s="82"/>
    </row>
    <row r="60" spans="1:13" x14ac:dyDescent="0.2">
      <c r="A60" s="767"/>
      <c r="B60" s="96">
        <v>9</v>
      </c>
      <c r="C60" s="82"/>
      <c r="D60" s="82"/>
      <c r="E60" s="82"/>
      <c r="F60" s="96">
        <v>19</v>
      </c>
      <c r="G60" s="82"/>
      <c r="H60" s="82"/>
      <c r="I60" s="82"/>
      <c r="J60" s="96">
        <v>29</v>
      </c>
      <c r="K60" s="82"/>
      <c r="L60" s="82"/>
      <c r="M60" s="82"/>
    </row>
    <row r="61" spans="1:13" x14ac:dyDescent="0.2">
      <c r="A61" s="767"/>
      <c r="B61" s="96">
        <v>10</v>
      </c>
      <c r="C61" s="82"/>
      <c r="D61" s="82"/>
      <c r="E61" s="82"/>
      <c r="F61" s="96">
        <v>20</v>
      </c>
      <c r="G61" s="82"/>
      <c r="H61" s="82"/>
      <c r="I61" s="82"/>
      <c r="J61" s="96" t="s">
        <v>527</v>
      </c>
      <c r="K61" s="82"/>
      <c r="L61" s="82"/>
      <c r="M61" s="82"/>
    </row>
    <row r="62" spans="1:13" x14ac:dyDescent="0.2">
      <c r="A62" s="126" t="s">
        <v>523</v>
      </c>
      <c r="B62" s="6"/>
      <c r="C62" s="6"/>
      <c r="D62" s="6"/>
      <c r="E62" s="6"/>
      <c r="F62" s="6"/>
      <c r="G62" s="6"/>
      <c r="H62" s="6"/>
      <c r="I62" s="6"/>
      <c r="J62" s="6"/>
      <c r="K62" s="6"/>
      <c r="L62" s="6"/>
      <c r="M62" s="6"/>
    </row>
    <row r="63" spans="1:13" x14ac:dyDescent="0.2">
      <c r="A63" s="121"/>
      <c r="B63" s="6"/>
      <c r="C63" s="6"/>
      <c r="D63" s="6"/>
      <c r="E63" s="6"/>
      <c r="F63" s="6"/>
      <c r="G63" s="6"/>
      <c r="H63" s="6"/>
      <c r="I63" s="6"/>
      <c r="J63" s="6"/>
      <c r="K63" s="6"/>
      <c r="L63" s="6"/>
      <c r="M63" s="6"/>
    </row>
    <row r="64" spans="1:13" x14ac:dyDescent="0.2">
      <c r="A64" s="121"/>
      <c r="B64" s="6"/>
      <c r="C64" s="6"/>
      <c r="D64" s="6"/>
      <c r="E64" s="6"/>
      <c r="F64" s="6"/>
      <c r="G64" s="6"/>
      <c r="H64" s="6"/>
      <c r="I64" s="6"/>
      <c r="J64" s="6"/>
      <c r="K64" s="6"/>
      <c r="L64" s="6"/>
      <c r="M64" s="6"/>
    </row>
    <row r="65" spans="1:13" x14ac:dyDescent="0.2">
      <c r="A65" s="121"/>
      <c r="B65" s="6"/>
      <c r="C65" s="6"/>
      <c r="D65" s="6"/>
      <c r="E65" s="6"/>
      <c r="F65" s="6"/>
      <c r="G65" s="6"/>
      <c r="H65" s="6"/>
      <c r="I65" s="6"/>
      <c r="J65" s="6"/>
      <c r="K65" s="6"/>
      <c r="L65" s="6"/>
      <c r="M65" s="6"/>
    </row>
    <row r="66" spans="1:13" x14ac:dyDescent="0.2">
      <c r="A66" s="121"/>
      <c r="B66" s="6"/>
      <c r="C66" s="6"/>
      <c r="D66" s="6"/>
      <c r="E66" s="6"/>
      <c r="F66" s="6"/>
      <c r="G66" s="6"/>
      <c r="H66" s="6"/>
      <c r="I66" s="6"/>
      <c r="J66" s="6"/>
      <c r="K66" s="6"/>
      <c r="L66" s="6"/>
      <c r="M66" s="6"/>
    </row>
    <row r="67" spans="1:13" x14ac:dyDescent="0.2">
      <c r="A67" s="121"/>
      <c r="B67" s="6"/>
      <c r="C67" s="6"/>
      <c r="D67" s="6"/>
      <c r="E67" s="6"/>
      <c r="F67" s="6"/>
      <c r="G67" s="6"/>
      <c r="H67" s="6"/>
      <c r="I67" s="6"/>
      <c r="J67" s="6"/>
      <c r="K67" s="6"/>
      <c r="L67" s="6"/>
      <c r="M67" s="6"/>
    </row>
    <row r="68" spans="1:13" x14ac:dyDescent="0.2">
      <c r="A68" s="121"/>
      <c r="B68" s="6"/>
      <c r="C68" s="6"/>
      <c r="D68" s="6"/>
      <c r="E68" s="6"/>
      <c r="F68" s="6"/>
      <c r="G68" s="6"/>
      <c r="H68" s="6"/>
      <c r="I68" s="6"/>
      <c r="J68" s="6"/>
      <c r="K68" s="6"/>
      <c r="L68" s="6"/>
      <c r="M68" s="6"/>
    </row>
    <row r="69" spans="1:13" x14ac:dyDescent="0.2">
      <c r="A69" s="121"/>
      <c r="B69" s="6"/>
      <c r="C69" s="6"/>
      <c r="D69" s="6"/>
      <c r="E69" s="6"/>
      <c r="F69" s="121"/>
      <c r="G69" s="6"/>
      <c r="H69" s="6"/>
      <c r="I69" s="6"/>
      <c r="J69" s="6"/>
      <c r="K69" s="6"/>
      <c r="L69" s="6"/>
      <c r="M69" s="6"/>
    </row>
    <row r="70" spans="1:13" x14ac:dyDescent="0.2">
      <c r="A70" s="121"/>
      <c r="B70" s="6"/>
      <c r="C70" s="6"/>
      <c r="D70" s="6"/>
      <c r="E70" s="6"/>
      <c r="F70" s="6"/>
      <c r="G70" s="6"/>
      <c r="H70" s="6"/>
      <c r="I70" s="6"/>
      <c r="J70" s="6"/>
      <c r="K70" s="6"/>
      <c r="L70" s="6"/>
      <c r="M70" s="6"/>
    </row>
    <row r="71" spans="1:13" x14ac:dyDescent="0.2">
      <c r="A71" s="121"/>
      <c r="B71" s="6"/>
      <c r="C71" s="6"/>
      <c r="D71" s="6"/>
      <c r="E71" s="6"/>
      <c r="F71" s="6"/>
      <c r="G71" s="6"/>
      <c r="H71" s="6"/>
      <c r="I71" s="6"/>
      <c r="J71" s="6"/>
      <c r="K71" s="6"/>
      <c r="L71" s="6"/>
      <c r="M71" s="6"/>
    </row>
    <row r="72" spans="1:13" x14ac:dyDescent="0.2">
      <c r="A72" s="121"/>
      <c r="B72" s="6"/>
      <c r="C72" s="6"/>
      <c r="D72" s="6"/>
      <c r="E72" s="6"/>
      <c r="F72" s="6"/>
      <c r="G72" s="6"/>
      <c r="H72" s="6"/>
      <c r="I72" s="6"/>
      <c r="J72" s="6"/>
      <c r="K72" s="6"/>
      <c r="L72" s="6"/>
      <c r="M72" s="6"/>
    </row>
    <row r="73" spans="1:13" x14ac:dyDescent="0.2">
      <c r="A73" s="121"/>
      <c r="B73" s="6"/>
      <c r="C73" s="6"/>
      <c r="D73" s="6"/>
      <c r="E73" s="6"/>
      <c r="F73" s="6"/>
      <c r="G73" s="6"/>
      <c r="H73" s="6"/>
      <c r="I73" s="6"/>
      <c r="J73" s="6"/>
      <c r="K73" s="6"/>
      <c r="L73" s="6"/>
      <c r="M73" s="6"/>
    </row>
    <row r="74" spans="1:13" x14ac:dyDescent="0.2">
      <c r="A74" s="121"/>
      <c r="B74" s="6"/>
      <c r="C74" s="6"/>
      <c r="D74" s="6"/>
      <c r="E74" s="6"/>
      <c r="F74" s="6"/>
      <c r="G74" s="6"/>
      <c r="H74" s="6"/>
      <c r="I74" s="6"/>
      <c r="J74" s="6"/>
      <c r="K74" s="6"/>
      <c r="L74" s="6"/>
      <c r="M74" s="6"/>
    </row>
    <row r="75" spans="1:13" x14ac:dyDescent="0.2">
      <c r="A75" s="94" t="s">
        <v>271</v>
      </c>
      <c r="B75" s="852" t="s">
        <v>272</v>
      </c>
      <c r="C75" s="853"/>
      <c r="D75" s="851" t="s">
        <v>293</v>
      </c>
      <c r="E75" s="851"/>
      <c r="F75" s="852" t="s">
        <v>272</v>
      </c>
      <c r="G75" s="853"/>
      <c r="H75" s="851" t="s">
        <v>293</v>
      </c>
      <c r="I75" s="851"/>
      <c r="J75" s="852" t="s">
        <v>272</v>
      </c>
      <c r="K75" s="853"/>
      <c r="L75" s="851" t="s">
        <v>293</v>
      </c>
      <c r="M75" s="851"/>
    </row>
    <row r="76" spans="1:13" ht="15.75" x14ac:dyDescent="0.3">
      <c r="A76" s="95" t="s">
        <v>261</v>
      </c>
      <c r="B76" s="92" t="s">
        <v>261</v>
      </c>
      <c r="C76" s="92" t="s">
        <v>274</v>
      </c>
      <c r="D76" s="92" t="s">
        <v>330</v>
      </c>
      <c r="E76" s="92" t="s">
        <v>273</v>
      </c>
      <c r="F76" s="92" t="s">
        <v>261</v>
      </c>
      <c r="G76" s="92" t="s">
        <v>274</v>
      </c>
      <c r="H76" s="92" t="s">
        <v>330</v>
      </c>
      <c r="I76" s="92" t="s">
        <v>273</v>
      </c>
      <c r="J76" s="92" t="s">
        <v>261</v>
      </c>
      <c r="K76" s="92" t="s">
        <v>274</v>
      </c>
      <c r="L76" s="92" t="s">
        <v>330</v>
      </c>
      <c r="M76" s="92" t="s">
        <v>273</v>
      </c>
    </row>
    <row r="77" spans="1:13" x14ac:dyDescent="0.2">
      <c r="A77" s="767" t="s">
        <v>503</v>
      </c>
      <c r="B77" s="96">
        <v>1</v>
      </c>
      <c r="C77" s="127"/>
      <c r="D77" s="128"/>
      <c r="E77" s="128"/>
      <c r="F77" s="96">
        <v>11</v>
      </c>
      <c r="G77" s="127"/>
      <c r="H77" s="128"/>
      <c r="I77" s="128"/>
      <c r="J77" s="96">
        <v>21</v>
      </c>
      <c r="K77" s="127"/>
      <c r="L77" s="128"/>
      <c r="M77" s="128"/>
    </row>
    <row r="78" spans="1:13" x14ac:dyDescent="0.2">
      <c r="A78" s="767"/>
      <c r="B78" s="96">
        <v>2</v>
      </c>
      <c r="C78" s="127"/>
      <c r="D78" s="128"/>
      <c r="E78" s="128"/>
      <c r="F78" s="96">
        <v>12</v>
      </c>
      <c r="G78" s="127"/>
      <c r="H78" s="128"/>
      <c r="I78" s="128"/>
      <c r="J78" s="96">
        <v>22</v>
      </c>
      <c r="K78" s="127"/>
      <c r="L78" s="128"/>
      <c r="M78" s="128"/>
    </row>
    <row r="79" spans="1:13" x14ac:dyDescent="0.2">
      <c r="A79" s="767"/>
      <c r="B79" s="96">
        <v>3</v>
      </c>
      <c r="C79" s="127"/>
      <c r="D79" s="128"/>
      <c r="E79" s="128"/>
      <c r="F79" s="96">
        <v>13</v>
      </c>
      <c r="G79" s="127"/>
      <c r="H79" s="128"/>
      <c r="I79" s="128"/>
      <c r="J79" s="96">
        <v>23</v>
      </c>
      <c r="K79" s="127"/>
      <c r="L79" s="128"/>
      <c r="M79" s="128"/>
    </row>
    <row r="80" spans="1:13" x14ac:dyDescent="0.2">
      <c r="A80" s="767"/>
      <c r="B80" s="96">
        <v>4</v>
      </c>
      <c r="C80" s="127"/>
      <c r="D80" s="128"/>
      <c r="E80" s="128"/>
      <c r="F80" s="96">
        <v>14</v>
      </c>
      <c r="G80" s="127"/>
      <c r="H80" s="128"/>
      <c r="I80" s="128"/>
      <c r="J80" s="96">
        <v>24</v>
      </c>
      <c r="K80" s="127"/>
      <c r="L80" s="128"/>
      <c r="M80" s="128"/>
    </row>
    <row r="81" spans="1:13" x14ac:dyDescent="0.2">
      <c r="A81" s="767"/>
      <c r="B81" s="96">
        <v>5</v>
      </c>
      <c r="C81" s="127"/>
      <c r="D81" s="128"/>
      <c r="E81" s="128"/>
      <c r="F81" s="96">
        <v>15</v>
      </c>
      <c r="G81" s="127"/>
      <c r="H81" s="128"/>
      <c r="I81" s="128"/>
      <c r="J81" s="96">
        <v>25</v>
      </c>
      <c r="K81" s="127"/>
      <c r="L81" s="128"/>
      <c r="M81" s="128"/>
    </row>
    <row r="82" spans="1:13" x14ac:dyDescent="0.2">
      <c r="A82" s="767"/>
      <c r="B82" s="96">
        <v>6</v>
      </c>
      <c r="C82" s="127"/>
      <c r="D82" s="128"/>
      <c r="E82" s="128"/>
      <c r="F82" s="96">
        <v>16</v>
      </c>
      <c r="G82" s="127"/>
      <c r="H82" s="128"/>
      <c r="I82" s="128"/>
      <c r="J82" s="96">
        <v>26</v>
      </c>
      <c r="K82" s="127"/>
      <c r="L82" s="128"/>
      <c r="M82" s="128"/>
    </row>
    <row r="83" spans="1:13" x14ac:dyDescent="0.2">
      <c r="A83" s="767"/>
      <c r="B83" s="96">
        <v>7</v>
      </c>
      <c r="C83" s="127"/>
      <c r="D83" s="128"/>
      <c r="E83" s="128"/>
      <c r="F83" s="96">
        <v>17</v>
      </c>
      <c r="G83" s="127"/>
      <c r="H83" s="128"/>
      <c r="I83" s="128"/>
      <c r="J83" s="96">
        <v>27</v>
      </c>
      <c r="K83" s="127"/>
      <c r="L83" s="128"/>
      <c r="M83" s="128"/>
    </row>
    <row r="84" spans="1:13" x14ac:dyDescent="0.2">
      <c r="A84" s="767"/>
      <c r="B84" s="96">
        <v>8</v>
      </c>
      <c r="C84" s="127"/>
      <c r="D84" s="128"/>
      <c r="E84" s="128"/>
      <c r="F84" s="96">
        <v>18</v>
      </c>
      <c r="G84" s="127"/>
      <c r="H84" s="128"/>
      <c r="I84" s="128"/>
      <c r="J84" s="96">
        <v>28</v>
      </c>
      <c r="K84" s="127"/>
      <c r="L84" s="128"/>
      <c r="M84" s="128"/>
    </row>
    <row r="85" spans="1:13" x14ac:dyDescent="0.2">
      <c r="A85" s="767"/>
      <c r="B85" s="96">
        <v>9</v>
      </c>
      <c r="C85" s="127"/>
      <c r="D85" s="128"/>
      <c r="E85" s="128"/>
      <c r="F85" s="96">
        <v>19</v>
      </c>
      <c r="G85" s="127"/>
      <c r="H85" s="128"/>
      <c r="I85" s="128"/>
      <c r="J85" s="96">
        <v>29</v>
      </c>
      <c r="K85" s="127"/>
      <c r="L85" s="128"/>
      <c r="M85" s="128"/>
    </row>
    <row r="86" spans="1:13" x14ac:dyDescent="0.2">
      <c r="A86" s="767"/>
      <c r="B86" s="96">
        <v>10</v>
      </c>
      <c r="C86" s="127"/>
      <c r="D86" s="128"/>
      <c r="E86" s="128"/>
      <c r="F86" s="96">
        <v>20</v>
      </c>
      <c r="G86" s="127"/>
      <c r="H86" s="128"/>
      <c r="I86" s="128"/>
      <c r="J86" s="96" t="s">
        <v>527</v>
      </c>
      <c r="K86" s="127"/>
      <c r="L86" s="128"/>
      <c r="M86" s="128"/>
    </row>
    <row r="87" spans="1:13" x14ac:dyDescent="0.2">
      <c r="A87" s="121"/>
      <c r="B87" s="6"/>
      <c r="C87" s="6"/>
      <c r="D87" s="6"/>
      <c r="E87" s="6"/>
      <c r="F87" s="6"/>
      <c r="G87" s="6"/>
      <c r="H87" s="6"/>
      <c r="I87" s="6"/>
      <c r="J87" s="6"/>
      <c r="K87" s="6"/>
      <c r="L87" s="6"/>
      <c r="M87" s="6"/>
    </row>
    <row r="88" spans="1:13" x14ac:dyDescent="0.2">
      <c r="A88" s="767" t="s">
        <v>504</v>
      </c>
      <c r="B88" s="96">
        <v>1</v>
      </c>
      <c r="C88" s="1"/>
      <c r="D88" s="1"/>
      <c r="E88" s="1"/>
      <c r="F88" s="96">
        <v>11</v>
      </c>
      <c r="G88" s="1"/>
      <c r="H88" s="1"/>
      <c r="I88" s="1"/>
      <c r="J88" s="96">
        <v>21</v>
      </c>
      <c r="K88" s="1"/>
      <c r="L88" s="1"/>
      <c r="M88" s="1"/>
    </row>
    <row r="89" spans="1:13" x14ac:dyDescent="0.2">
      <c r="A89" s="767"/>
      <c r="B89" s="96">
        <v>2</v>
      </c>
      <c r="C89" s="1"/>
      <c r="D89" s="1"/>
      <c r="E89" s="1"/>
      <c r="F89" s="96">
        <v>12</v>
      </c>
      <c r="G89" s="1"/>
      <c r="H89" s="1"/>
      <c r="I89" s="1"/>
      <c r="J89" s="96">
        <v>22</v>
      </c>
      <c r="K89" s="1"/>
      <c r="L89" s="1"/>
      <c r="M89" s="1"/>
    </row>
    <row r="90" spans="1:13" x14ac:dyDescent="0.2">
      <c r="A90" s="767"/>
      <c r="B90" s="96">
        <v>3</v>
      </c>
      <c r="C90" s="1"/>
      <c r="D90" s="1"/>
      <c r="E90" s="1"/>
      <c r="F90" s="96">
        <v>13</v>
      </c>
      <c r="G90" s="1"/>
      <c r="H90" s="1"/>
      <c r="I90" s="1"/>
      <c r="J90" s="96">
        <v>23</v>
      </c>
      <c r="K90" s="1"/>
      <c r="L90" s="1"/>
      <c r="M90" s="1"/>
    </row>
    <row r="91" spans="1:13" x14ac:dyDescent="0.2">
      <c r="A91" s="767"/>
      <c r="B91" s="96">
        <v>4</v>
      </c>
      <c r="C91" s="1"/>
      <c r="D91" s="1"/>
      <c r="E91" s="1"/>
      <c r="F91" s="96">
        <v>14</v>
      </c>
      <c r="G91" s="1"/>
      <c r="H91" s="1"/>
      <c r="I91" s="1"/>
      <c r="J91" s="96">
        <v>24</v>
      </c>
      <c r="K91" s="1"/>
      <c r="L91" s="1"/>
      <c r="M91" s="1"/>
    </row>
    <row r="92" spans="1:13" x14ac:dyDescent="0.2">
      <c r="A92" s="767"/>
      <c r="B92" s="96">
        <v>5</v>
      </c>
      <c r="C92" s="1"/>
      <c r="D92" s="1"/>
      <c r="E92" s="1"/>
      <c r="F92" s="96">
        <v>15</v>
      </c>
      <c r="G92" s="1"/>
      <c r="H92" s="1"/>
      <c r="I92" s="1"/>
      <c r="J92" s="96">
        <v>25</v>
      </c>
      <c r="K92" s="1"/>
      <c r="L92" s="1"/>
      <c r="M92" s="1"/>
    </row>
    <row r="93" spans="1:13" x14ac:dyDescent="0.2">
      <c r="A93" s="767"/>
      <c r="B93" s="96">
        <v>6</v>
      </c>
      <c r="C93" s="1"/>
      <c r="D93" s="1"/>
      <c r="E93" s="1"/>
      <c r="F93" s="96">
        <v>16</v>
      </c>
      <c r="G93" s="1"/>
      <c r="H93" s="1"/>
      <c r="I93" s="1"/>
      <c r="J93" s="96">
        <v>26</v>
      </c>
      <c r="K93" s="1"/>
      <c r="L93" s="1"/>
      <c r="M93" s="1"/>
    </row>
    <row r="94" spans="1:13" x14ac:dyDescent="0.2">
      <c r="A94" s="767"/>
      <c r="B94" s="96">
        <v>7</v>
      </c>
      <c r="C94" s="1"/>
      <c r="D94" s="1"/>
      <c r="E94" s="1"/>
      <c r="F94" s="96">
        <v>17</v>
      </c>
      <c r="G94" s="1"/>
      <c r="H94" s="1"/>
      <c r="I94" s="1"/>
      <c r="J94" s="96">
        <v>27</v>
      </c>
      <c r="K94" s="1"/>
      <c r="L94" s="1"/>
      <c r="M94" s="1"/>
    </row>
    <row r="95" spans="1:13" x14ac:dyDescent="0.2">
      <c r="A95" s="767"/>
      <c r="B95" s="96">
        <v>8</v>
      </c>
      <c r="C95" s="1"/>
      <c r="D95" s="1"/>
      <c r="E95" s="1"/>
      <c r="F95" s="96">
        <v>18</v>
      </c>
      <c r="G95" s="1"/>
      <c r="H95" s="1"/>
      <c r="I95" s="1"/>
      <c r="J95" s="96">
        <v>28</v>
      </c>
      <c r="K95" s="1"/>
      <c r="L95" s="1"/>
      <c r="M95" s="1"/>
    </row>
    <row r="96" spans="1:13" x14ac:dyDescent="0.2">
      <c r="A96" s="767"/>
      <c r="B96" s="96">
        <v>9</v>
      </c>
      <c r="C96" s="1"/>
      <c r="D96" s="1"/>
      <c r="E96" s="1"/>
      <c r="F96" s="96">
        <v>19</v>
      </c>
      <c r="G96" s="1"/>
      <c r="H96" s="1"/>
      <c r="I96" s="1"/>
      <c r="J96" s="96">
        <v>29</v>
      </c>
      <c r="K96" s="1"/>
      <c r="L96" s="1"/>
      <c r="M96" s="1"/>
    </row>
    <row r="97" spans="1:13" x14ac:dyDescent="0.2">
      <c r="A97" s="767"/>
      <c r="B97" s="96">
        <v>10</v>
      </c>
      <c r="C97" s="1"/>
      <c r="D97" s="1"/>
      <c r="E97" s="1"/>
      <c r="F97" s="96">
        <v>20</v>
      </c>
      <c r="G97" s="1"/>
      <c r="H97" s="1"/>
      <c r="I97" s="1"/>
      <c r="J97" s="96" t="s">
        <v>527</v>
      </c>
      <c r="K97" s="1"/>
      <c r="L97" s="1"/>
      <c r="M97" s="1"/>
    </row>
    <row r="98" spans="1:13" x14ac:dyDescent="0.2">
      <c r="A98" s="136" t="s">
        <v>529</v>
      </c>
      <c r="B98" s="3"/>
      <c r="C98" s="3"/>
      <c r="D98" s="3"/>
      <c r="E98" s="3"/>
      <c r="F98" s="3"/>
      <c r="G98" s="3"/>
      <c r="H98" s="3"/>
      <c r="I98" s="3"/>
      <c r="J98" s="3"/>
      <c r="K98" s="3"/>
      <c r="L98" s="3"/>
      <c r="M98" s="3"/>
    </row>
    <row r="99" spans="1:13" x14ac:dyDescent="0.2">
      <c r="A99" s="126" t="s">
        <v>294</v>
      </c>
      <c r="B99" s="6"/>
      <c r="C99" s="6"/>
      <c r="D99" s="6"/>
      <c r="E99" s="6"/>
      <c r="F99" s="6"/>
      <c r="G99" s="6"/>
      <c r="H99" s="6"/>
      <c r="I99" s="6"/>
      <c r="J99" s="6"/>
      <c r="K99" s="6"/>
      <c r="L99" s="6"/>
      <c r="M99" s="6"/>
    </row>
    <row r="100" spans="1:13" x14ac:dyDescent="0.2">
      <c r="A100" s="121"/>
      <c r="B100" s="6"/>
      <c r="C100" s="6"/>
      <c r="D100" s="6"/>
      <c r="E100" s="6"/>
      <c r="F100" s="6"/>
      <c r="G100" s="6"/>
      <c r="H100" s="6"/>
      <c r="I100" s="6"/>
      <c r="J100" s="6"/>
      <c r="K100" s="6"/>
      <c r="L100" s="6"/>
      <c r="M100" s="6"/>
    </row>
    <row r="101" spans="1:13" x14ac:dyDescent="0.2">
      <c r="A101" s="121"/>
      <c r="B101" s="6"/>
      <c r="C101" s="6"/>
      <c r="D101" s="6"/>
      <c r="E101" s="6"/>
      <c r="F101" s="6"/>
      <c r="G101" s="6"/>
      <c r="H101" s="6"/>
      <c r="I101" s="6"/>
      <c r="J101" s="6"/>
      <c r="K101" s="6"/>
      <c r="L101" s="6"/>
      <c r="M101" s="6"/>
    </row>
    <row r="102" spans="1:13" x14ac:dyDescent="0.2">
      <c r="A102" s="121"/>
      <c r="B102" s="6"/>
      <c r="C102" s="6"/>
      <c r="D102" s="6"/>
      <c r="E102" s="6"/>
      <c r="F102" s="6"/>
      <c r="G102" s="6"/>
      <c r="H102" s="6"/>
      <c r="I102" s="6"/>
      <c r="J102" s="6"/>
      <c r="K102" s="6"/>
      <c r="L102" s="6"/>
      <c r="M102" s="6"/>
    </row>
    <row r="103" spans="1:13" x14ac:dyDescent="0.2">
      <c r="A103" s="121"/>
      <c r="B103" s="6"/>
      <c r="C103" s="6"/>
      <c r="D103" s="6"/>
      <c r="E103" s="6"/>
      <c r="F103" s="6"/>
      <c r="G103" s="6"/>
      <c r="H103" s="6"/>
      <c r="I103" s="6"/>
      <c r="J103" s="6"/>
      <c r="K103" s="6"/>
      <c r="L103" s="6"/>
      <c r="M103" s="6"/>
    </row>
    <row r="104" spans="1:13" x14ac:dyDescent="0.2">
      <c r="A104" s="121"/>
      <c r="B104" s="6"/>
      <c r="C104" s="6"/>
      <c r="D104" s="6"/>
      <c r="E104" s="6"/>
      <c r="F104" s="6"/>
      <c r="G104" s="6"/>
      <c r="H104" s="6"/>
      <c r="I104" s="6"/>
      <c r="J104" s="6"/>
      <c r="K104" s="6"/>
      <c r="L104" s="6"/>
      <c r="M104" s="6"/>
    </row>
    <row r="105" spans="1:13" x14ac:dyDescent="0.2">
      <c r="A105" s="121"/>
      <c r="B105" s="6"/>
      <c r="C105" s="6"/>
      <c r="D105" s="6"/>
      <c r="E105" s="6"/>
      <c r="F105" s="6"/>
      <c r="G105" s="6"/>
      <c r="H105" s="6"/>
      <c r="I105" s="6"/>
      <c r="J105" s="6"/>
      <c r="K105" s="6"/>
      <c r="L105" s="6"/>
      <c r="M105" s="6"/>
    </row>
    <row r="106" spans="1:13" x14ac:dyDescent="0.2">
      <c r="A106" s="121"/>
      <c r="B106" s="6"/>
      <c r="C106" s="6"/>
      <c r="D106" s="6"/>
      <c r="E106" s="6"/>
      <c r="F106" s="6"/>
      <c r="G106" s="6"/>
      <c r="H106" s="6"/>
      <c r="I106" s="6"/>
      <c r="J106" s="6"/>
      <c r="K106" s="6"/>
      <c r="L106" s="6"/>
      <c r="M106" s="6"/>
    </row>
    <row r="107" spans="1:13" x14ac:dyDescent="0.2">
      <c r="A107" s="121"/>
      <c r="B107" s="6"/>
      <c r="C107" s="6"/>
      <c r="D107" s="6"/>
      <c r="E107" s="6"/>
      <c r="F107" s="6"/>
      <c r="G107" s="6"/>
      <c r="H107" s="6"/>
      <c r="I107" s="6"/>
      <c r="J107" s="6"/>
      <c r="K107" s="6"/>
      <c r="L107" s="6"/>
      <c r="M107" s="6"/>
    </row>
    <row r="108" spans="1:13" x14ac:dyDescent="0.2">
      <c r="A108" s="121"/>
      <c r="B108" s="6"/>
      <c r="C108" s="6"/>
      <c r="D108" s="6"/>
      <c r="E108" s="6"/>
      <c r="F108" s="6"/>
      <c r="G108" s="6"/>
      <c r="H108" s="6"/>
      <c r="I108" s="6"/>
      <c r="J108" s="6"/>
      <c r="K108" s="6"/>
      <c r="L108" s="6"/>
      <c r="M108" s="6"/>
    </row>
    <row r="109" spans="1:13" x14ac:dyDescent="0.2">
      <c r="A109" s="100"/>
      <c r="B109" s="6"/>
      <c r="C109" s="6"/>
      <c r="D109" s="6"/>
      <c r="E109" s="6"/>
      <c r="F109" s="6"/>
      <c r="G109" s="6"/>
      <c r="H109" s="6"/>
      <c r="I109" s="6"/>
      <c r="J109" s="153" t="str">
        <f>A114</f>
        <v>GT1</v>
      </c>
      <c r="K109" s="154" t="s">
        <v>525</v>
      </c>
      <c r="L109" s="155" t="str">
        <f>A114</f>
        <v>GT1</v>
      </c>
      <c r="M109" s="156" t="s">
        <v>526</v>
      </c>
    </row>
    <row r="110" spans="1:13" x14ac:dyDescent="0.2">
      <c r="A110" s="6" t="s">
        <v>532</v>
      </c>
      <c r="B110" s="6"/>
      <c r="C110" s="6"/>
      <c r="D110" s="6"/>
      <c r="E110" s="6"/>
      <c r="F110" s="6"/>
      <c r="G110" s="6"/>
      <c r="H110" s="6"/>
      <c r="K110" s="82"/>
      <c r="M110" s="82"/>
    </row>
    <row r="111" spans="1:13" x14ac:dyDescent="0.2">
      <c r="A111" s="6"/>
      <c r="B111" s="5"/>
      <c r="C111" s="5"/>
      <c r="D111" s="5"/>
      <c r="E111" s="5"/>
      <c r="F111" s="5"/>
      <c r="G111" s="5"/>
      <c r="H111" s="5"/>
      <c r="I111" s="5"/>
      <c r="J111" s="856"/>
      <c r="K111" s="856"/>
    </row>
    <row r="112" spans="1:13" ht="15.75" x14ac:dyDescent="0.3">
      <c r="A112" s="108" t="s">
        <v>271</v>
      </c>
      <c r="B112" s="94" t="s">
        <v>296</v>
      </c>
      <c r="C112" s="852" t="s">
        <v>338</v>
      </c>
      <c r="D112" s="859"/>
      <c r="E112" s="860"/>
      <c r="F112" s="852" t="s">
        <v>518</v>
      </c>
      <c r="G112" s="853"/>
      <c r="H112" s="861" t="s">
        <v>528</v>
      </c>
      <c r="I112" s="862"/>
      <c r="J112" s="862"/>
      <c r="K112" s="863"/>
    </row>
    <row r="113" spans="1:11" x14ac:dyDescent="0.2">
      <c r="A113" s="109" t="s">
        <v>261</v>
      </c>
      <c r="B113" s="95" t="s">
        <v>261</v>
      </c>
      <c r="C113" s="101" t="s">
        <v>297</v>
      </c>
      <c r="D113" s="94" t="s">
        <v>284</v>
      </c>
      <c r="E113" s="94" t="s">
        <v>295</v>
      </c>
      <c r="F113" s="94" t="s">
        <v>284</v>
      </c>
      <c r="G113" s="94" t="s">
        <v>295</v>
      </c>
      <c r="H113" s="94" t="s">
        <v>284</v>
      </c>
      <c r="I113" s="94" t="s">
        <v>295</v>
      </c>
      <c r="J113" s="94" t="s">
        <v>298</v>
      </c>
      <c r="K113" s="94" t="s">
        <v>299</v>
      </c>
    </row>
    <row r="114" spans="1:11" x14ac:dyDescent="0.2">
      <c r="A114" s="778" t="s">
        <v>267</v>
      </c>
      <c r="B114" s="110">
        <v>1</v>
      </c>
      <c r="C114" s="102" t="str">
        <f t="shared" ref="C114:C123" si="0">IF(D41="","",D41)</f>
        <v/>
      </c>
      <c r="D114" s="102" t="str">
        <f t="shared" ref="D114:E143" si="1">IF(C333="","",C333)</f>
        <v/>
      </c>
      <c r="E114" s="102" t="str">
        <f t="shared" si="1"/>
        <v/>
      </c>
      <c r="F114" s="102" t="str">
        <f t="shared" ref="F114:F143" si="2">IF($C114="","",IF(D114="","",D114-$C114))</f>
        <v/>
      </c>
      <c r="G114" s="102" t="str">
        <f t="shared" ref="G114:G143" si="3">IF($C114="","",IF(E114="","",E114-$C114))</f>
        <v/>
      </c>
      <c r="H114" s="854" t="str">
        <f>IF(COUNT(F114:F143)=COUNT($B114:$B143),AVERAGE(F114:F143),"")</f>
        <v/>
      </c>
      <c r="I114" s="854" t="str">
        <f>IF(COUNT(G114:G143)=COUNT($B114:$B143),AVERAGE(G114:G143),"")</f>
        <v/>
      </c>
      <c r="J114" s="854" t="str">
        <f>IF(B28="","",B28)</f>
        <v/>
      </c>
      <c r="K114" s="854" t="str">
        <f>IF(C28="","",C28)</f>
        <v/>
      </c>
    </row>
    <row r="115" spans="1:11" x14ac:dyDescent="0.2">
      <c r="A115" s="779"/>
      <c r="B115" s="111">
        <v>2</v>
      </c>
      <c r="C115" s="102" t="str">
        <f t="shared" si="0"/>
        <v/>
      </c>
      <c r="D115" s="102" t="str">
        <f t="shared" si="1"/>
        <v/>
      </c>
      <c r="E115" s="102" t="str">
        <f t="shared" si="1"/>
        <v/>
      </c>
      <c r="F115" s="102" t="str">
        <f t="shared" si="2"/>
        <v/>
      </c>
      <c r="G115" s="102" t="str">
        <f t="shared" si="3"/>
        <v/>
      </c>
      <c r="H115" s="854"/>
      <c r="I115" s="854"/>
      <c r="J115" s="854"/>
      <c r="K115" s="854"/>
    </row>
    <row r="116" spans="1:11" x14ac:dyDescent="0.2">
      <c r="A116" s="779"/>
      <c r="B116" s="111">
        <v>3</v>
      </c>
      <c r="C116" s="102" t="str">
        <f t="shared" si="0"/>
        <v/>
      </c>
      <c r="D116" s="102" t="str">
        <f t="shared" si="1"/>
        <v/>
      </c>
      <c r="E116" s="102" t="str">
        <f t="shared" si="1"/>
        <v/>
      </c>
      <c r="F116" s="102" t="str">
        <f t="shared" si="2"/>
        <v/>
      </c>
      <c r="G116" s="102" t="str">
        <f t="shared" si="3"/>
        <v/>
      </c>
      <c r="H116" s="854"/>
      <c r="I116" s="854"/>
      <c r="J116" s="854"/>
      <c r="K116" s="854"/>
    </row>
    <row r="117" spans="1:11" x14ac:dyDescent="0.2">
      <c r="A117" s="779"/>
      <c r="B117" s="111">
        <v>4</v>
      </c>
      <c r="C117" s="102" t="str">
        <f t="shared" si="0"/>
        <v/>
      </c>
      <c r="D117" s="102" t="str">
        <f t="shared" si="1"/>
        <v/>
      </c>
      <c r="E117" s="102" t="str">
        <f t="shared" si="1"/>
        <v/>
      </c>
      <c r="F117" s="102" t="str">
        <f t="shared" si="2"/>
        <v/>
      </c>
      <c r="G117" s="102" t="str">
        <f t="shared" si="3"/>
        <v/>
      </c>
      <c r="H117" s="854"/>
      <c r="I117" s="854"/>
      <c r="J117" s="854"/>
      <c r="K117" s="854"/>
    </row>
    <row r="118" spans="1:11" x14ac:dyDescent="0.2">
      <c r="A118" s="779"/>
      <c r="B118" s="111">
        <v>5</v>
      </c>
      <c r="C118" s="102" t="str">
        <f t="shared" si="0"/>
        <v/>
      </c>
      <c r="D118" s="102" t="str">
        <f t="shared" si="1"/>
        <v/>
      </c>
      <c r="E118" s="102" t="str">
        <f t="shared" si="1"/>
        <v/>
      </c>
      <c r="F118" s="102" t="str">
        <f t="shared" si="2"/>
        <v/>
      </c>
      <c r="G118" s="102" t="str">
        <f t="shared" si="3"/>
        <v/>
      </c>
      <c r="H118" s="854"/>
      <c r="I118" s="854"/>
      <c r="J118" s="854"/>
      <c r="K118" s="854"/>
    </row>
    <row r="119" spans="1:11" x14ac:dyDescent="0.2">
      <c r="A119" s="779"/>
      <c r="B119" s="111">
        <v>6</v>
      </c>
      <c r="C119" s="102" t="str">
        <f t="shared" si="0"/>
        <v/>
      </c>
      <c r="D119" s="102" t="str">
        <f t="shared" si="1"/>
        <v/>
      </c>
      <c r="E119" s="102" t="str">
        <f t="shared" si="1"/>
        <v/>
      </c>
      <c r="F119" s="102" t="str">
        <f t="shared" si="2"/>
        <v/>
      </c>
      <c r="G119" s="102" t="str">
        <f t="shared" si="3"/>
        <v/>
      </c>
      <c r="H119" s="854"/>
      <c r="I119" s="854"/>
      <c r="J119" s="854"/>
      <c r="K119" s="854"/>
    </row>
    <row r="120" spans="1:11" x14ac:dyDescent="0.2">
      <c r="A120" s="779"/>
      <c r="B120" s="111">
        <v>7</v>
      </c>
      <c r="C120" s="102" t="str">
        <f t="shared" si="0"/>
        <v/>
      </c>
      <c r="D120" s="102" t="str">
        <f t="shared" si="1"/>
        <v/>
      </c>
      <c r="E120" s="102" t="str">
        <f t="shared" si="1"/>
        <v/>
      </c>
      <c r="F120" s="102" t="str">
        <f t="shared" si="2"/>
        <v/>
      </c>
      <c r="G120" s="102" t="str">
        <f t="shared" si="3"/>
        <v/>
      </c>
      <c r="H120" s="854"/>
      <c r="I120" s="854"/>
      <c r="J120" s="854"/>
      <c r="K120" s="854"/>
    </row>
    <row r="121" spans="1:11" x14ac:dyDescent="0.2">
      <c r="A121" s="779"/>
      <c r="B121" s="111">
        <v>8</v>
      </c>
      <c r="C121" s="102" t="str">
        <f t="shared" si="0"/>
        <v/>
      </c>
      <c r="D121" s="102" t="str">
        <f t="shared" si="1"/>
        <v/>
      </c>
      <c r="E121" s="102" t="str">
        <f t="shared" si="1"/>
        <v/>
      </c>
      <c r="F121" s="102" t="str">
        <f t="shared" si="2"/>
        <v/>
      </c>
      <c r="G121" s="102" t="str">
        <f t="shared" si="3"/>
        <v/>
      </c>
      <c r="H121" s="854"/>
      <c r="I121" s="854"/>
      <c r="J121" s="854"/>
      <c r="K121" s="854"/>
    </row>
    <row r="122" spans="1:11" x14ac:dyDescent="0.2">
      <c r="A122" s="779"/>
      <c r="B122" s="111">
        <v>9</v>
      </c>
      <c r="C122" s="102" t="str">
        <f t="shared" si="0"/>
        <v/>
      </c>
      <c r="D122" s="102" t="str">
        <f t="shared" si="1"/>
        <v/>
      </c>
      <c r="E122" s="102" t="str">
        <f t="shared" si="1"/>
        <v/>
      </c>
      <c r="F122" s="102" t="str">
        <f t="shared" si="2"/>
        <v/>
      </c>
      <c r="G122" s="102" t="str">
        <f t="shared" si="3"/>
        <v/>
      </c>
      <c r="H122" s="854"/>
      <c r="I122" s="854"/>
      <c r="J122" s="854"/>
      <c r="K122" s="854"/>
    </row>
    <row r="123" spans="1:11" x14ac:dyDescent="0.2">
      <c r="A123" s="779"/>
      <c r="B123" s="111">
        <v>10</v>
      </c>
      <c r="C123" s="102" t="str">
        <f t="shared" si="0"/>
        <v/>
      </c>
      <c r="D123" s="102" t="str">
        <f t="shared" si="1"/>
        <v/>
      </c>
      <c r="E123" s="102" t="str">
        <f t="shared" si="1"/>
        <v/>
      </c>
      <c r="F123" s="102" t="str">
        <f t="shared" si="2"/>
        <v/>
      </c>
      <c r="G123" s="102" t="str">
        <f t="shared" si="3"/>
        <v/>
      </c>
      <c r="H123" s="854"/>
      <c r="I123" s="854"/>
      <c r="J123" s="854"/>
      <c r="K123" s="854"/>
    </row>
    <row r="124" spans="1:11" x14ac:dyDescent="0.2">
      <c r="A124" s="779"/>
      <c r="B124" s="111">
        <v>11</v>
      </c>
      <c r="C124" s="102" t="str">
        <f t="shared" ref="C124:C133" si="4">IF(H41="","",H41)</f>
        <v/>
      </c>
      <c r="D124" s="102" t="str">
        <f t="shared" si="1"/>
        <v/>
      </c>
      <c r="E124" s="102" t="str">
        <f t="shared" si="1"/>
        <v/>
      </c>
      <c r="F124" s="102" t="str">
        <f t="shared" si="2"/>
        <v/>
      </c>
      <c r="G124" s="102" t="str">
        <f t="shared" si="3"/>
        <v/>
      </c>
      <c r="H124" s="854"/>
      <c r="I124" s="854"/>
      <c r="J124" s="854"/>
      <c r="K124" s="854"/>
    </row>
    <row r="125" spans="1:11" x14ac:dyDescent="0.2">
      <c r="A125" s="779"/>
      <c r="B125" s="111">
        <v>12</v>
      </c>
      <c r="C125" s="102" t="str">
        <f t="shared" si="4"/>
        <v/>
      </c>
      <c r="D125" s="102" t="str">
        <f t="shared" si="1"/>
        <v/>
      </c>
      <c r="E125" s="102" t="str">
        <f t="shared" si="1"/>
        <v/>
      </c>
      <c r="F125" s="102" t="str">
        <f t="shared" si="2"/>
        <v/>
      </c>
      <c r="G125" s="102" t="str">
        <f t="shared" si="3"/>
        <v/>
      </c>
      <c r="H125" s="854"/>
      <c r="I125" s="854"/>
      <c r="J125" s="854"/>
      <c r="K125" s="854"/>
    </row>
    <row r="126" spans="1:11" x14ac:dyDescent="0.2">
      <c r="A126" s="779"/>
      <c r="B126" s="111">
        <v>13</v>
      </c>
      <c r="C126" s="102" t="str">
        <f t="shared" si="4"/>
        <v/>
      </c>
      <c r="D126" s="102" t="str">
        <f t="shared" si="1"/>
        <v/>
      </c>
      <c r="E126" s="102" t="str">
        <f t="shared" si="1"/>
        <v/>
      </c>
      <c r="F126" s="102" t="str">
        <f t="shared" si="2"/>
        <v/>
      </c>
      <c r="G126" s="102" t="str">
        <f t="shared" si="3"/>
        <v/>
      </c>
      <c r="H126" s="854"/>
      <c r="I126" s="854"/>
      <c r="J126" s="854"/>
      <c r="K126" s="854"/>
    </row>
    <row r="127" spans="1:11" x14ac:dyDescent="0.2">
      <c r="A127" s="779"/>
      <c r="B127" s="111">
        <v>14</v>
      </c>
      <c r="C127" s="102" t="str">
        <f t="shared" si="4"/>
        <v/>
      </c>
      <c r="D127" s="102" t="str">
        <f t="shared" si="1"/>
        <v/>
      </c>
      <c r="E127" s="102" t="str">
        <f t="shared" si="1"/>
        <v/>
      </c>
      <c r="F127" s="102" t="str">
        <f t="shared" si="2"/>
        <v/>
      </c>
      <c r="G127" s="102" t="str">
        <f t="shared" si="3"/>
        <v/>
      </c>
      <c r="H127" s="854"/>
      <c r="I127" s="854"/>
      <c r="J127" s="854"/>
      <c r="K127" s="854"/>
    </row>
    <row r="128" spans="1:11" x14ac:dyDescent="0.2">
      <c r="A128" s="779"/>
      <c r="B128" s="111">
        <v>15</v>
      </c>
      <c r="C128" s="102" t="str">
        <f t="shared" si="4"/>
        <v/>
      </c>
      <c r="D128" s="102" t="str">
        <f t="shared" si="1"/>
        <v/>
      </c>
      <c r="E128" s="102" t="str">
        <f t="shared" si="1"/>
        <v/>
      </c>
      <c r="F128" s="102" t="str">
        <f t="shared" si="2"/>
        <v/>
      </c>
      <c r="G128" s="102" t="str">
        <f t="shared" si="3"/>
        <v/>
      </c>
      <c r="H128" s="854"/>
      <c r="I128" s="854"/>
      <c r="J128" s="854"/>
      <c r="K128" s="854"/>
    </row>
    <row r="129" spans="1:13" x14ac:dyDescent="0.2">
      <c r="A129" s="779"/>
      <c r="B129" s="111">
        <v>16</v>
      </c>
      <c r="C129" s="102" t="str">
        <f t="shared" si="4"/>
        <v/>
      </c>
      <c r="D129" s="102" t="str">
        <f t="shared" si="1"/>
        <v/>
      </c>
      <c r="E129" s="102" t="str">
        <f t="shared" si="1"/>
        <v/>
      </c>
      <c r="F129" s="102" t="str">
        <f t="shared" si="2"/>
        <v/>
      </c>
      <c r="G129" s="102" t="str">
        <f t="shared" si="3"/>
        <v/>
      </c>
      <c r="H129" s="854"/>
      <c r="I129" s="854"/>
      <c r="J129" s="854"/>
      <c r="K129" s="854"/>
    </row>
    <row r="130" spans="1:13" x14ac:dyDescent="0.2">
      <c r="A130" s="779"/>
      <c r="B130" s="111">
        <v>17</v>
      </c>
      <c r="C130" s="102" t="str">
        <f t="shared" si="4"/>
        <v/>
      </c>
      <c r="D130" s="102" t="str">
        <f t="shared" si="1"/>
        <v/>
      </c>
      <c r="E130" s="102" t="str">
        <f t="shared" si="1"/>
        <v/>
      </c>
      <c r="F130" s="102" t="str">
        <f t="shared" si="2"/>
        <v/>
      </c>
      <c r="G130" s="102" t="str">
        <f t="shared" si="3"/>
        <v/>
      </c>
      <c r="H130" s="854"/>
      <c r="I130" s="854"/>
      <c r="J130" s="854"/>
      <c r="K130" s="854"/>
    </row>
    <row r="131" spans="1:13" x14ac:dyDescent="0.2">
      <c r="A131" s="779"/>
      <c r="B131" s="111">
        <v>18</v>
      </c>
      <c r="C131" s="102" t="str">
        <f t="shared" si="4"/>
        <v/>
      </c>
      <c r="D131" s="102" t="str">
        <f t="shared" si="1"/>
        <v/>
      </c>
      <c r="E131" s="102" t="str">
        <f t="shared" si="1"/>
        <v/>
      </c>
      <c r="F131" s="102" t="str">
        <f t="shared" si="2"/>
        <v/>
      </c>
      <c r="G131" s="102" t="str">
        <f t="shared" si="3"/>
        <v/>
      </c>
      <c r="H131" s="854"/>
      <c r="I131" s="854"/>
      <c r="J131" s="854"/>
      <c r="K131" s="854"/>
    </row>
    <row r="132" spans="1:13" x14ac:dyDescent="0.2">
      <c r="A132" s="779"/>
      <c r="B132" s="111">
        <v>19</v>
      </c>
      <c r="C132" s="102" t="str">
        <f t="shared" si="4"/>
        <v/>
      </c>
      <c r="D132" s="102" t="str">
        <f t="shared" si="1"/>
        <v/>
      </c>
      <c r="E132" s="102" t="str">
        <f t="shared" si="1"/>
        <v/>
      </c>
      <c r="F132" s="102" t="str">
        <f t="shared" si="2"/>
        <v/>
      </c>
      <c r="G132" s="102" t="str">
        <f t="shared" si="3"/>
        <v/>
      </c>
      <c r="H132" s="854"/>
      <c r="I132" s="854"/>
      <c r="J132" s="854"/>
      <c r="K132" s="854"/>
    </row>
    <row r="133" spans="1:13" x14ac:dyDescent="0.2">
      <c r="A133" s="779"/>
      <c r="B133" s="111">
        <v>20</v>
      </c>
      <c r="C133" s="102" t="str">
        <f t="shared" si="4"/>
        <v/>
      </c>
      <c r="D133" s="102" t="str">
        <f t="shared" si="1"/>
        <v/>
      </c>
      <c r="E133" s="102" t="str">
        <f t="shared" si="1"/>
        <v/>
      </c>
      <c r="F133" s="102" t="str">
        <f t="shared" si="2"/>
        <v/>
      </c>
      <c r="G133" s="102" t="str">
        <f t="shared" si="3"/>
        <v/>
      </c>
      <c r="H133" s="854"/>
      <c r="I133" s="854"/>
      <c r="J133" s="854"/>
      <c r="K133" s="854"/>
    </row>
    <row r="134" spans="1:13" x14ac:dyDescent="0.2">
      <c r="A134" s="779"/>
      <c r="B134" s="111">
        <v>21</v>
      </c>
      <c r="C134" s="102" t="str">
        <f t="shared" ref="C134:C143" si="5">IF(L41="","",L41)</f>
        <v/>
      </c>
      <c r="D134" s="102" t="str">
        <f t="shared" si="1"/>
        <v/>
      </c>
      <c r="E134" s="102" t="str">
        <f t="shared" si="1"/>
        <v/>
      </c>
      <c r="F134" s="102" t="str">
        <f t="shared" si="2"/>
        <v/>
      </c>
      <c r="G134" s="102" t="str">
        <f t="shared" si="3"/>
        <v/>
      </c>
      <c r="H134" s="854"/>
      <c r="I134" s="854"/>
      <c r="J134" s="854"/>
      <c r="K134" s="854"/>
    </row>
    <row r="135" spans="1:13" x14ac:dyDescent="0.2">
      <c r="A135" s="779"/>
      <c r="B135" s="111">
        <v>22</v>
      </c>
      <c r="C135" s="102" t="str">
        <f t="shared" si="5"/>
        <v/>
      </c>
      <c r="D135" s="102" t="str">
        <f t="shared" si="1"/>
        <v/>
      </c>
      <c r="E135" s="102" t="str">
        <f t="shared" si="1"/>
        <v/>
      </c>
      <c r="F135" s="102" t="str">
        <f t="shared" si="2"/>
        <v/>
      </c>
      <c r="G135" s="102" t="str">
        <f t="shared" si="3"/>
        <v/>
      </c>
      <c r="H135" s="854"/>
      <c r="I135" s="854"/>
      <c r="J135" s="854"/>
      <c r="K135" s="854"/>
    </row>
    <row r="136" spans="1:13" x14ac:dyDescent="0.2">
      <c r="A136" s="779"/>
      <c r="B136" s="111">
        <v>23</v>
      </c>
      <c r="C136" s="102" t="str">
        <f t="shared" si="5"/>
        <v/>
      </c>
      <c r="D136" s="102" t="str">
        <f t="shared" si="1"/>
        <v/>
      </c>
      <c r="E136" s="102" t="str">
        <f t="shared" si="1"/>
        <v/>
      </c>
      <c r="F136" s="102" t="str">
        <f t="shared" si="2"/>
        <v/>
      </c>
      <c r="G136" s="102" t="str">
        <f t="shared" si="3"/>
        <v/>
      </c>
      <c r="H136" s="854"/>
      <c r="I136" s="854"/>
      <c r="J136" s="854"/>
      <c r="K136" s="854"/>
    </row>
    <row r="137" spans="1:13" x14ac:dyDescent="0.2">
      <c r="A137" s="779"/>
      <c r="B137" s="111">
        <v>24</v>
      </c>
      <c r="C137" s="102" t="str">
        <f t="shared" si="5"/>
        <v/>
      </c>
      <c r="D137" s="102" t="str">
        <f t="shared" si="1"/>
        <v/>
      </c>
      <c r="E137" s="102" t="str">
        <f t="shared" si="1"/>
        <v/>
      </c>
      <c r="F137" s="102" t="str">
        <f t="shared" si="2"/>
        <v/>
      </c>
      <c r="G137" s="102" t="str">
        <f t="shared" si="3"/>
        <v/>
      </c>
      <c r="H137" s="854"/>
      <c r="I137" s="854"/>
      <c r="J137" s="854"/>
      <c r="K137" s="854"/>
    </row>
    <row r="138" spans="1:13" x14ac:dyDescent="0.2">
      <c r="A138" s="779"/>
      <c r="B138" s="111">
        <v>25</v>
      </c>
      <c r="C138" s="102" t="str">
        <f t="shared" si="5"/>
        <v/>
      </c>
      <c r="D138" s="102" t="str">
        <f t="shared" si="1"/>
        <v/>
      </c>
      <c r="E138" s="102" t="str">
        <f t="shared" si="1"/>
        <v/>
      </c>
      <c r="F138" s="102" t="str">
        <f t="shared" si="2"/>
        <v/>
      </c>
      <c r="G138" s="102" t="str">
        <f t="shared" si="3"/>
        <v/>
      </c>
      <c r="H138" s="854"/>
      <c r="I138" s="854"/>
      <c r="J138" s="854"/>
      <c r="K138" s="854"/>
    </row>
    <row r="139" spans="1:13" x14ac:dyDescent="0.2">
      <c r="A139" s="779"/>
      <c r="B139" s="111">
        <v>26</v>
      </c>
      <c r="C139" s="102" t="str">
        <f t="shared" si="5"/>
        <v/>
      </c>
      <c r="D139" s="102" t="str">
        <f t="shared" si="1"/>
        <v/>
      </c>
      <c r="E139" s="102" t="str">
        <f t="shared" si="1"/>
        <v/>
      </c>
      <c r="F139" s="102" t="str">
        <f t="shared" si="2"/>
        <v/>
      </c>
      <c r="G139" s="102" t="str">
        <f t="shared" si="3"/>
        <v/>
      </c>
      <c r="H139" s="854"/>
      <c r="I139" s="854"/>
      <c r="J139" s="854"/>
      <c r="K139" s="854"/>
    </row>
    <row r="140" spans="1:13" x14ac:dyDescent="0.2">
      <c r="A140" s="779"/>
      <c r="B140" s="111">
        <v>27</v>
      </c>
      <c r="C140" s="102" t="str">
        <f t="shared" si="5"/>
        <v/>
      </c>
      <c r="D140" s="102" t="str">
        <f t="shared" si="1"/>
        <v/>
      </c>
      <c r="E140" s="102" t="str">
        <f t="shared" si="1"/>
        <v/>
      </c>
      <c r="F140" s="102" t="str">
        <f t="shared" si="2"/>
        <v/>
      </c>
      <c r="G140" s="102" t="str">
        <f t="shared" si="3"/>
        <v/>
      </c>
      <c r="H140" s="854"/>
      <c r="I140" s="854"/>
      <c r="J140" s="854"/>
      <c r="K140" s="854"/>
    </row>
    <row r="141" spans="1:13" x14ac:dyDescent="0.2">
      <c r="A141" s="779"/>
      <c r="B141" s="111">
        <v>28</v>
      </c>
      <c r="C141" s="102" t="str">
        <f t="shared" si="5"/>
        <v/>
      </c>
      <c r="D141" s="102" t="str">
        <f t="shared" si="1"/>
        <v/>
      </c>
      <c r="E141" s="102" t="str">
        <f t="shared" si="1"/>
        <v/>
      </c>
      <c r="F141" s="102" t="str">
        <f t="shared" si="2"/>
        <v/>
      </c>
      <c r="G141" s="102" t="str">
        <f t="shared" si="3"/>
        <v/>
      </c>
      <c r="H141" s="854"/>
      <c r="I141" s="854"/>
      <c r="J141" s="854"/>
      <c r="K141" s="854"/>
    </row>
    <row r="142" spans="1:13" x14ac:dyDescent="0.2">
      <c r="A142" s="779"/>
      <c r="B142" s="111">
        <v>29</v>
      </c>
      <c r="C142" s="102" t="str">
        <f t="shared" si="5"/>
        <v/>
      </c>
      <c r="D142" s="102" t="str">
        <f t="shared" si="1"/>
        <v/>
      </c>
      <c r="E142" s="102" t="str">
        <f t="shared" si="1"/>
        <v/>
      </c>
      <c r="F142" s="102" t="str">
        <f t="shared" si="2"/>
        <v/>
      </c>
      <c r="G142" s="102" t="str">
        <f t="shared" si="3"/>
        <v/>
      </c>
      <c r="H142" s="854"/>
      <c r="I142" s="854"/>
      <c r="J142" s="854"/>
      <c r="K142" s="854"/>
    </row>
    <row r="143" spans="1:13" x14ac:dyDescent="0.2">
      <c r="A143" s="791"/>
      <c r="B143" s="111" t="s">
        <v>527</v>
      </c>
      <c r="C143" s="102" t="str">
        <f t="shared" si="5"/>
        <v/>
      </c>
      <c r="D143" s="102" t="str">
        <f t="shared" si="1"/>
        <v/>
      </c>
      <c r="E143" s="102" t="str">
        <f t="shared" si="1"/>
        <v/>
      </c>
      <c r="F143" s="102" t="str">
        <f t="shared" si="2"/>
        <v/>
      </c>
      <c r="G143" s="102" t="str">
        <f t="shared" si="3"/>
        <v/>
      </c>
      <c r="H143" s="854"/>
      <c r="I143" s="854"/>
      <c r="J143" s="854"/>
      <c r="K143" s="854"/>
    </row>
    <row r="144" spans="1:13" x14ac:dyDescent="0.2">
      <c r="A144" s="106" t="s">
        <v>524</v>
      </c>
      <c r="B144" s="6"/>
      <c r="C144" s="6"/>
      <c r="D144" s="6"/>
      <c r="E144" s="6"/>
      <c r="F144" s="6"/>
      <c r="G144" s="6"/>
      <c r="H144" s="6"/>
      <c r="I144" s="6"/>
      <c r="J144" s="6"/>
      <c r="K144" s="6"/>
      <c r="L144" s="6"/>
      <c r="M144" s="6"/>
    </row>
    <row r="145" spans="1:13" x14ac:dyDescent="0.2">
      <c r="A145" s="100"/>
      <c r="B145" s="6"/>
      <c r="C145" s="6"/>
      <c r="D145" s="6"/>
      <c r="E145" s="6"/>
      <c r="F145" s="6"/>
      <c r="G145" s="6"/>
      <c r="H145" s="6"/>
      <c r="I145" s="6"/>
      <c r="J145" s="153" t="str">
        <f>A150</f>
        <v>GT2</v>
      </c>
      <c r="K145" s="154" t="s">
        <v>525</v>
      </c>
      <c r="L145" s="155" t="str">
        <f>A150</f>
        <v>GT2</v>
      </c>
      <c r="M145" s="156" t="s">
        <v>526</v>
      </c>
    </row>
    <row r="146" spans="1:13" x14ac:dyDescent="0.2">
      <c r="A146" s="6" t="s">
        <v>532</v>
      </c>
      <c r="B146" s="6"/>
      <c r="C146" s="6"/>
      <c r="D146" s="6"/>
      <c r="E146" s="6"/>
      <c r="F146" s="6"/>
      <c r="G146" s="6"/>
      <c r="H146" s="6"/>
      <c r="K146" s="82"/>
      <c r="M146" s="82"/>
    </row>
    <row r="147" spans="1:13" x14ac:dyDescent="0.2">
      <c r="A147" s="6"/>
      <c r="B147" s="5"/>
      <c r="C147" s="5"/>
      <c r="D147" s="5"/>
      <c r="E147" s="5"/>
      <c r="F147" s="5"/>
      <c r="G147" s="5"/>
      <c r="H147" s="5"/>
      <c r="I147" s="5"/>
      <c r="J147" s="856"/>
      <c r="K147" s="856"/>
    </row>
    <row r="148" spans="1:13" ht="15.75" x14ac:dyDescent="0.3">
      <c r="A148" s="108" t="s">
        <v>271</v>
      </c>
      <c r="B148" s="94" t="s">
        <v>296</v>
      </c>
      <c r="C148" s="852" t="s">
        <v>338</v>
      </c>
      <c r="D148" s="859"/>
      <c r="E148" s="860"/>
      <c r="F148" s="852" t="s">
        <v>518</v>
      </c>
      <c r="G148" s="853"/>
      <c r="H148" s="861" t="s">
        <v>528</v>
      </c>
      <c r="I148" s="862"/>
      <c r="J148" s="862"/>
      <c r="K148" s="863"/>
    </row>
    <row r="149" spans="1:13" x14ac:dyDescent="0.2">
      <c r="A149" s="109" t="s">
        <v>261</v>
      </c>
      <c r="B149" s="95" t="s">
        <v>261</v>
      </c>
      <c r="C149" s="101" t="s">
        <v>297</v>
      </c>
      <c r="D149" s="94" t="s">
        <v>284</v>
      </c>
      <c r="E149" s="94" t="s">
        <v>295</v>
      </c>
      <c r="F149" s="94" t="s">
        <v>284</v>
      </c>
      <c r="G149" s="94" t="s">
        <v>295</v>
      </c>
      <c r="H149" s="94" t="s">
        <v>284</v>
      </c>
      <c r="I149" s="94" t="s">
        <v>295</v>
      </c>
      <c r="J149" s="94" t="s">
        <v>298</v>
      </c>
      <c r="K149" s="94" t="s">
        <v>299</v>
      </c>
    </row>
    <row r="150" spans="1:13" x14ac:dyDescent="0.2">
      <c r="A150" s="778" t="s">
        <v>268</v>
      </c>
      <c r="B150" s="110">
        <v>1</v>
      </c>
      <c r="C150" s="102" t="str">
        <f>IF(D52="","",D52)</f>
        <v/>
      </c>
      <c r="D150" s="102" t="str">
        <f t="shared" ref="D150:E179" si="6">IF(C369="","",C369)</f>
        <v/>
      </c>
      <c r="E150" s="102" t="str">
        <f t="shared" si="6"/>
        <v/>
      </c>
      <c r="F150" s="102" t="str">
        <f t="shared" ref="F150:F179" si="7">IF($C150="","",IF(D150="","",D150-$C150))</f>
        <v/>
      </c>
      <c r="G150" s="102" t="str">
        <f t="shared" ref="G150:G179" si="8">IF($C150="","",IF(E150="","",E150-$C150))</f>
        <v/>
      </c>
      <c r="H150" s="854" t="str">
        <f>IF(COUNT(F150:F179)=COUNT($B150:$B179),AVERAGE(F150:F179),"")</f>
        <v/>
      </c>
      <c r="I150" s="854" t="str">
        <f>IF(COUNT(G150:G179)=COUNT($B150:$B179),AVERAGE(G150:G179),"")</f>
        <v/>
      </c>
      <c r="J150" s="854" t="str">
        <f>IF(B29="","",B29)</f>
        <v/>
      </c>
      <c r="K150" s="854" t="str">
        <f>IF(C29="","",C29)</f>
        <v/>
      </c>
    </row>
    <row r="151" spans="1:13" x14ac:dyDescent="0.2">
      <c r="A151" s="779"/>
      <c r="B151" s="111">
        <v>2</v>
      </c>
      <c r="C151" s="102" t="str">
        <f t="shared" ref="C151:C159" si="9">IF(D53="","",D53)</f>
        <v/>
      </c>
      <c r="D151" s="102" t="str">
        <f t="shared" si="6"/>
        <v/>
      </c>
      <c r="E151" s="102" t="str">
        <f t="shared" si="6"/>
        <v/>
      </c>
      <c r="F151" s="102" t="str">
        <f t="shared" si="7"/>
        <v/>
      </c>
      <c r="G151" s="102" t="str">
        <f t="shared" si="8"/>
        <v/>
      </c>
      <c r="H151" s="854"/>
      <c r="I151" s="854"/>
      <c r="J151" s="854"/>
      <c r="K151" s="854"/>
    </row>
    <row r="152" spans="1:13" x14ac:dyDescent="0.2">
      <c r="A152" s="779"/>
      <c r="B152" s="111">
        <v>3</v>
      </c>
      <c r="C152" s="102" t="str">
        <f t="shared" si="9"/>
        <v/>
      </c>
      <c r="D152" s="102" t="str">
        <f t="shared" si="6"/>
        <v/>
      </c>
      <c r="E152" s="102" t="str">
        <f t="shared" si="6"/>
        <v/>
      </c>
      <c r="F152" s="102" t="str">
        <f t="shared" si="7"/>
        <v/>
      </c>
      <c r="G152" s="102" t="str">
        <f t="shared" si="8"/>
        <v/>
      </c>
      <c r="H152" s="854"/>
      <c r="I152" s="854"/>
      <c r="J152" s="854"/>
      <c r="K152" s="854"/>
    </row>
    <row r="153" spans="1:13" x14ac:dyDescent="0.2">
      <c r="A153" s="779"/>
      <c r="B153" s="111">
        <v>4</v>
      </c>
      <c r="C153" s="102" t="str">
        <f t="shared" si="9"/>
        <v/>
      </c>
      <c r="D153" s="102" t="str">
        <f t="shared" si="6"/>
        <v/>
      </c>
      <c r="E153" s="102" t="str">
        <f t="shared" si="6"/>
        <v/>
      </c>
      <c r="F153" s="102" t="str">
        <f t="shared" si="7"/>
        <v/>
      </c>
      <c r="G153" s="102" t="str">
        <f t="shared" si="8"/>
        <v/>
      </c>
      <c r="H153" s="854"/>
      <c r="I153" s="854"/>
      <c r="J153" s="854"/>
      <c r="K153" s="854"/>
    </row>
    <row r="154" spans="1:13" x14ac:dyDescent="0.2">
      <c r="A154" s="779"/>
      <c r="B154" s="111">
        <v>5</v>
      </c>
      <c r="C154" s="102" t="str">
        <f t="shared" si="9"/>
        <v/>
      </c>
      <c r="D154" s="102" t="str">
        <f t="shared" si="6"/>
        <v/>
      </c>
      <c r="E154" s="102" t="str">
        <f t="shared" si="6"/>
        <v/>
      </c>
      <c r="F154" s="102" t="str">
        <f t="shared" si="7"/>
        <v/>
      </c>
      <c r="G154" s="102" t="str">
        <f t="shared" si="8"/>
        <v/>
      </c>
      <c r="H154" s="854"/>
      <c r="I154" s="854"/>
      <c r="J154" s="854"/>
      <c r="K154" s="854"/>
    </row>
    <row r="155" spans="1:13" x14ac:dyDescent="0.2">
      <c r="A155" s="779"/>
      <c r="B155" s="111">
        <v>6</v>
      </c>
      <c r="C155" s="102" t="str">
        <f t="shared" si="9"/>
        <v/>
      </c>
      <c r="D155" s="102" t="str">
        <f t="shared" si="6"/>
        <v/>
      </c>
      <c r="E155" s="102" t="str">
        <f t="shared" si="6"/>
        <v/>
      </c>
      <c r="F155" s="102" t="str">
        <f t="shared" si="7"/>
        <v/>
      </c>
      <c r="G155" s="102" t="str">
        <f t="shared" si="8"/>
        <v/>
      </c>
      <c r="H155" s="854"/>
      <c r="I155" s="854"/>
      <c r="J155" s="854"/>
      <c r="K155" s="854"/>
    </row>
    <row r="156" spans="1:13" x14ac:dyDescent="0.2">
      <c r="A156" s="779"/>
      <c r="B156" s="111">
        <v>7</v>
      </c>
      <c r="C156" s="102" t="str">
        <f t="shared" si="9"/>
        <v/>
      </c>
      <c r="D156" s="102" t="str">
        <f t="shared" si="6"/>
        <v/>
      </c>
      <c r="E156" s="102" t="str">
        <f t="shared" si="6"/>
        <v/>
      </c>
      <c r="F156" s="102" t="str">
        <f t="shared" si="7"/>
        <v/>
      </c>
      <c r="G156" s="102" t="str">
        <f t="shared" si="8"/>
        <v/>
      </c>
      <c r="H156" s="854"/>
      <c r="I156" s="854"/>
      <c r="J156" s="854"/>
      <c r="K156" s="854"/>
    </row>
    <row r="157" spans="1:13" x14ac:dyDescent="0.2">
      <c r="A157" s="779"/>
      <c r="B157" s="111">
        <v>8</v>
      </c>
      <c r="C157" s="102" t="str">
        <f t="shared" si="9"/>
        <v/>
      </c>
      <c r="D157" s="102" t="str">
        <f t="shared" si="6"/>
        <v/>
      </c>
      <c r="E157" s="102" t="str">
        <f t="shared" si="6"/>
        <v/>
      </c>
      <c r="F157" s="102" t="str">
        <f t="shared" si="7"/>
        <v/>
      </c>
      <c r="G157" s="102" t="str">
        <f t="shared" si="8"/>
        <v/>
      </c>
      <c r="H157" s="854"/>
      <c r="I157" s="854"/>
      <c r="J157" s="854"/>
      <c r="K157" s="854"/>
    </row>
    <row r="158" spans="1:13" x14ac:dyDescent="0.2">
      <c r="A158" s="779"/>
      <c r="B158" s="111">
        <v>9</v>
      </c>
      <c r="C158" s="102" t="str">
        <f t="shared" si="9"/>
        <v/>
      </c>
      <c r="D158" s="102" t="str">
        <f t="shared" si="6"/>
        <v/>
      </c>
      <c r="E158" s="102" t="str">
        <f t="shared" si="6"/>
        <v/>
      </c>
      <c r="F158" s="102" t="str">
        <f t="shared" si="7"/>
        <v/>
      </c>
      <c r="G158" s="102" t="str">
        <f t="shared" si="8"/>
        <v/>
      </c>
      <c r="H158" s="854"/>
      <c r="I158" s="854"/>
      <c r="J158" s="854"/>
      <c r="K158" s="854"/>
    </row>
    <row r="159" spans="1:13" x14ac:dyDescent="0.2">
      <c r="A159" s="779"/>
      <c r="B159" s="111">
        <v>10</v>
      </c>
      <c r="C159" s="102" t="str">
        <f t="shared" si="9"/>
        <v/>
      </c>
      <c r="D159" s="102" t="str">
        <f t="shared" si="6"/>
        <v/>
      </c>
      <c r="E159" s="102" t="str">
        <f t="shared" si="6"/>
        <v/>
      </c>
      <c r="F159" s="102" t="str">
        <f t="shared" si="7"/>
        <v/>
      </c>
      <c r="G159" s="102" t="str">
        <f t="shared" si="8"/>
        <v/>
      </c>
      <c r="H159" s="854"/>
      <c r="I159" s="854"/>
      <c r="J159" s="854"/>
      <c r="K159" s="854"/>
    </row>
    <row r="160" spans="1:13" x14ac:dyDescent="0.2">
      <c r="A160" s="779"/>
      <c r="B160" s="111">
        <v>11</v>
      </c>
      <c r="C160" s="102" t="str">
        <f>IF(H52="","",H52)</f>
        <v/>
      </c>
      <c r="D160" s="102" t="str">
        <f t="shared" si="6"/>
        <v/>
      </c>
      <c r="E160" s="102" t="str">
        <f t="shared" si="6"/>
        <v/>
      </c>
      <c r="F160" s="102" t="str">
        <f t="shared" si="7"/>
        <v/>
      </c>
      <c r="G160" s="102" t="str">
        <f t="shared" si="8"/>
        <v/>
      </c>
      <c r="H160" s="854"/>
      <c r="I160" s="854"/>
      <c r="J160" s="854"/>
      <c r="K160" s="854"/>
    </row>
    <row r="161" spans="1:11" x14ac:dyDescent="0.2">
      <c r="A161" s="779"/>
      <c r="B161" s="111">
        <v>12</v>
      </c>
      <c r="C161" s="102" t="str">
        <f t="shared" ref="C161:C169" si="10">IF(H53="","",H53)</f>
        <v/>
      </c>
      <c r="D161" s="102" t="str">
        <f t="shared" si="6"/>
        <v/>
      </c>
      <c r="E161" s="102" t="str">
        <f t="shared" si="6"/>
        <v/>
      </c>
      <c r="F161" s="102" t="str">
        <f t="shared" si="7"/>
        <v/>
      </c>
      <c r="G161" s="102" t="str">
        <f t="shared" si="8"/>
        <v/>
      </c>
      <c r="H161" s="854"/>
      <c r="I161" s="854"/>
      <c r="J161" s="854"/>
      <c r="K161" s="854"/>
    </row>
    <row r="162" spans="1:11" x14ac:dyDescent="0.2">
      <c r="A162" s="779"/>
      <c r="B162" s="111">
        <v>13</v>
      </c>
      <c r="C162" s="102" t="str">
        <f t="shared" si="10"/>
        <v/>
      </c>
      <c r="D162" s="102" t="str">
        <f t="shared" si="6"/>
        <v/>
      </c>
      <c r="E162" s="102" t="str">
        <f t="shared" si="6"/>
        <v/>
      </c>
      <c r="F162" s="102" t="str">
        <f t="shared" si="7"/>
        <v/>
      </c>
      <c r="G162" s="102" t="str">
        <f t="shared" si="8"/>
        <v/>
      </c>
      <c r="H162" s="854"/>
      <c r="I162" s="854"/>
      <c r="J162" s="854"/>
      <c r="K162" s="854"/>
    </row>
    <row r="163" spans="1:11" x14ac:dyDescent="0.2">
      <c r="A163" s="779"/>
      <c r="B163" s="111">
        <v>14</v>
      </c>
      <c r="C163" s="102" t="str">
        <f t="shared" si="10"/>
        <v/>
      </c>
      <c r="D163" s="102" t="str">
        <f t="shared" si="6"/>
        <v/>
      </c>
      <c r="E163" s="102" t="str">
        <f t="shared" si="6"/>
        <v/>
      </c>
      <c r="F163" s="102" t="str">
        <f t="shared" si="7"/>
        <v/>
      </c>
      <c r="G163" s="102" t="str">
        <f t="shared" si="8"/>
        <v/>
      </c>
      <c r="H163" s="854"/>
      <c r="I163" s="854"/>
      <c r="J163" s="854"/>
      <c r="K163" s="854"/>
    </row>
    <row r="164" spans="1:11" x14ac:dyDescent="0.2">
      <c r="A164" s="779"/>
      <c r="B164" s="111">
        <v>15</v>
      </c>
      <c r="C164" s="102" t="str">
        <f t="shared" si="10"/>
        <v/>
      </c>
      <c r="D164" s="102" t="str">
        <f t="shared" si="6"/>
        <v/>
      </c>
      <c r="E164" s="102" t="str">
        <f t="shared" si="6"/>
        <v/>
      </c>
      <c r="F164" s="102" t="str">
        <f t="shared" si="7"/>
        <v/>
      </c>
      <c r="G164" s="102" t="str">
        <f t="shared" si="8"/>
        <v/>
      </c>
      <c r="H164" s="854"/>
      <c r="I164" s="854"/>
      <c r="J164" s="854"/>
      <c r="K164" s="854"/>
    </row>
    <row r="165" spans="1:11" x14ac:dyDescent="0.2">
      <c r="A165" s="779"/>
      <c r="B165" s="111">
        <v>16</v>
      </c>
      <c r="C165" s="102" t="str">
        <f t="shared" si="10"/>
        <v/>
      </c>
      <c r="D165" s="102" t="str">
        <f t="shared" si="6"/>
        <v/>
      </c>
      <c r="E165" s="102" t="str">
        <f t="shared" si="6"/>
        <v/>
      </c>
      <c r="F165" s="102" t="str">
        <f t="shared" si="7"/>
        <v/>
      </c>
      <c r="G165" s="102" t="str">
        <f t="shared" si="8"/>
        <v/>
      </c>
      <c r="H165" s="854"/>
      <c r="I165" s="854"/>
      <c r="J165" s="854"/>
      <c r="K165" s="854"/>
    </row>
    <row r="166" spans="1:11" x14ac:dyDescent="0.2">
      <c r="A166" s="779"/>
      <c r="B166" s="111">
        <v>17</v>
      </c>
      <c r="C166" s="102" t="str">
        <f t="shared" si="10"/>
        <v/>
      </c>
      <c r="D166" s="102" t="str">
        <f t="shared" si="6"/>
        <v/>
      </c>
      <c r="E166" s="102" t="str">
        <f t="shared" si="6"/>
        <v/>
      </c>
      <c r="F166" s="102" t="str">
        <f t="shared" si="7"/>
        <v/>
      </c>
      <c r="G166" s="102" t="str">
        <f t="shared" si="8"/>
        <v/>
      </c>
      <c r="H166" s="854"/>
      <c r="I166" s="854"/>
      <c r="J166" s="854"/>
      <c r="K166" s="854"/>
    </row>
    <row r="167" spans="1:11" x14ac:dyDescent="0.2">
      <c r="A167" s="779"/>
      <c r="B167" s="111">
        <v>18</v>
      </c>
      <c r="C167" s="102" t="str">
        <f t="shared" si="10"/>
        <v/>
      </c>
      <c r="D167" s="102" t="str">
        <f t="shared" si="6"/>
        <v/>
      </c>
      <c r="E167" s="102" t="str">
        <f t="shared" si="6"/>
        <v/>
      </c>
      <c r="F167" s="102" t="str">
        <f t="shared" si="7"/>
        <v/>
      </c>
      <c r="G167" s="102" t="str">
        <f t="shared" si="8"/>
        <v/>
      </c>
      <c r="H167" s="854"/>
      <c r="I167" s="854"/>
      <c r="J167" s="854"/>
      <c r="K167" s="854"/>
    </row>
    <row r="168" spans="1:11" x14ac:dyDescent="0.2">
      <c r="A168" s="779"/>
      <c r="B168" s="111">
        <v>19</v>
      </c>
      <c r="C168" s="102" t="str">
        <f t="shared" si="10"/>
        <v/>
      </c>
      <c r="D168" s="102" t="str">
        <f t="shared" si="6"/>
        <v/>
      </c>
      <c r="E168" s="102" t="str">
        <f t="shared" si="6"/>
        <v/>
      </c>
      <c r="F168" s="102" t="str">
        <f t="shared" si="7"/>
        <v/>
      </c>
      <c r="G168" s="102" t="str">
        <f t="shared" si="8"/>
        <v/>
      </c>
      <c r="H168" s="854"/>
      <c r="I168" s="854"/>
      <c r="J168" s="854"/>
      <c r="K168" s="854"/>
    </row>
    <row r="169" spans="1:11" x14ac:dyDescent="0.2">
      <c r="A169" s="779"/>
      <c r="B169" s="111">
        <v>20</v>
      </c>
      <c r="C169" s="102" t="str">
        <f t="shared" si="10"/>
        <v/>
      </c>
      <c r="D169" s="102" t="str">
        <f t="shared" si="6"/>
        <v/>
      </c>
      <c r="E169" s="102" t="str">
        <f t="shared" si="6"/>
        <v/>
      </c>
      <c r="F169" s="102" t="str">
        <f t="shared" si="7"/>
        <v/>
      </c>
      <c r="G169" s="102" t="str">
        <f t="shared" si="8"/>
        <v/>
      </c>
      <c r="H169" s="854"/>
      <c r="I169" s="854"/>
      <c r="J169" s="854"/>
      <c r="K169" s="854"/>
    </row>
    <row r="170" spans="1:11" x14ac:dyDescent="0.2">
      <c r="A170" s="779"/>
      <c r="B170" s="111">
        <v>21</v>
      </c>
      <c r="C170" s="102" t="str">
        <f>IF(L52="","",L52)</f>
        <v/>
      </c>
      <c r="D170" s="102" t="str">
        <f t="shared" si="6"/>
        <v/>
      </c>
      <c r="E170" s="102" t="str">
        <f t="shared" si="6"/>
        <v/>
      </c>
      <c r="F170" s="102" t="str">
        <f t="shared" si="7"/>
        <v/>
      </c>
      <c r="G170" s="102" t="str">
        <f t="shared" si="8"/>
        <v/>
      </c>
      <c r="H170" s="854"/>
      <c r="I170" s="854"/>
      <c r="J170" s="854"/>
      <c r="K170" s="854"/>
    </row>
    <row r="171" spans="1:11" x14ac:dyDescent="0.2">
      <c r="A171" s="779"/>
      <c r="B171" s="111">
        <v>22</v>
      </c>
      <c r="C171" s="102" t="str">
        <f t="shared" ref="C171:C179" si="11">IF(L53="","",L53)</f>
        <v/>
      </c>
      <c r="D171" s="102" t="str">
        <f t="shared" si="6"/>
        <v/>
      </c>
      <c r="E171" s="102" t="str">
        <f t="shared" si="6"/>
        <v/>
      </c>
      <c r="F171" s="102" t="str">
        <f t="shared" si="7"/>
        <v/>
      </c>
      <c r="G171" s="102" t="str">
        <f t="shared" si="8"/>
        <v/>
      </c>
      <c r="H171" s="854"/>
      <c r="I171" s="854"/>
      <c r="J171" s="854"/>
      <c r="K171" s="854"/>
    </row>
    <row r="172" spans="1:11" x14ac:dyDescent="0.2">
      <c r="A172" s="779"/>
      <c r="B172" s="111">
        <v>23</v>
      </c>
      <c r="C172" s="102" t="str">
        <f t="shared" si="11"/>
        <v/>
      </c>
      <c r="D172" s="102" t="str">
        <f t="shared" si="6"/>
        <v/>
      </c>
      <c r="E172" s="102" t="str">
        <f t="shared" si="6"/>
        <v/>
      </c>
      <c r="F172" s="102" t="str">
        <f t="shared" si="7"/>
        <v/>
      </c>
      <c r="G172" s="102" t="str">
        <f t="shared" si="8"/>
        <v/>
      </c>
      <c r="H172" s="854"/>
      <c r="I172" s="854"/>
      <c r="J172" s="854"/>
      <c r="K172" s="854"/>
    </row>
    <row r="173" spans="1:11" x14ac:dyDescent="0.2">
      <c r="A173" s="779"/>
      <c r="B173" s="111">
        <v>24</v>
      </c>
      <c r="C173" s="102" t="str">
        <f t="shared" si="11"/>
        <v/>
      </c>
      <c r="D173" s="102" t="str">
        <f t="shared" si="6"/>
        <v/>
      </c>
      <c r="E173" s="102" t="str">
        <f t="shared" si="6"/>
        <v/>
      </c>
      <c r="F173" s="102" t="str">
        <f t="shared" si="7"/>
        <v/>
      </c>
      <c r="G173" s="102" t="str">
        <f t="shared" si="8"/>
        <v/>
      </c>
      <c r="H173" s="854"/>
      <c r="I173" s="854"/>
      <c r="J173" s="854"/>
      <c r="K173" s="854"/>
    </row>
    <row r="174" spans="1:11" x14ac:dyDescent="0.2">
      <c r="A174" s="779"/>
      <c r="B174" s="111">
        <v>25</v>
      </c>
      <c r="C174" s="102" t="str">
        <f t="shared" si="11"/>
        <v/>
      </c>
      <c r="D174" s="102" t="str">
        <f t="shared" si="6"/>
        <v/>
      </c>
      <c r="E174" s="102" t="str">
        <f t="shared" si="6"/>
        <v/>
      </c>
      <c r="F174" s="102" t="str">
        <f t="shared" si="7"/>
        <v/>
      </c>
      <c r="G174" s="102" t="str">
        <f t="shared" si="8"/>
        <v/>
      </c>
      <c r="H174" s="854"/>
      <c r="I174" s="854"/>
      <c r="J174" s="854"/>
      <c r="K174" s="854"/>
    </row>
    <row r="175" spans="1:11" x14ac:dyDescent="0.2">
      <c r="A175" s="779"/>
      <c r="B175" s="111">
        <v>26</v>
      </c>
      <c r="C175" s="102" t="str">
        <f t="shared" si="11"/>
        <v/>
      </c>
      <c r="D175" s="102" t="str">
        <f t="shared" si="6"/>
        <v/>
      </c>
      <c r="E175" s="102" t="str">
        <f t="shared" si="6"/>
        <v/>
      </c>
      <c r="F175" s="102" t="str">
        <f t="shared" si="7"/>
        <v/>
      </c>
      <c r="G175" s="102" t="str">
        <f t="shared" si="8"/>
        <v/>
      </c>
      <c r="H175" s="854"/>
      <c r="I175" s="854"/>
      <c r="J175" s="854"/>
      <c r="K175" s="854"/>
    </row>
    <row r="176" spans="1:11" x14ac:dyDescent="0.2">
      <c r="A176" s="779"/>
      <c r="B176" s="111">
        <v>27</v>
      </c>
      <c r="C176" s="102" t="str">
        <f t="shared" si="11"/>
        <v/>
      </c>
      <c r="D176" s="102" t="str">
        <f t="shared" si="6"/>
        <v/>
      </c>
      <c r="E176" s="102" t="str">
        <f t="shared" si="6"/>
        <v/>
      </c>
      <c r="F176" s="102" t="str">
        <f t="shared" si="7"/>
        <v/>
      </c>
      <c r="G176" s="102" t="str">
        <f t="shared" si="8"/>
        <v/>
      </c>
      <c r="H176" s="854"/>
      <c r="I176" s="854"/>
      <c r="J176" s="854"/>
      <c r="K176" s="854"/>
    </row>
    <row r="177" spans="1:13" x14ac:dyDescent="0.2">
      <c r="A177" s="779"/>
      <c r="B177" s="111">
        <v>28</v>
      </c>
      <c r="C177" s="102" t="str">
        <f t="shared" si="11"/>
        <v/>
      </c>
      <c r="D177" s="102" t="str">
        <f t="shared" si="6"/>
        <v/>
      </c>
      <c r="E177" s="102" t="str">
        <f t="shared" si="6"/>
        <v/>
      </c>
      <c r="F177" s="102" t="str">
        <f t="shared" si="7"/>
        <v/>
      </c>
      <c r="G177" s="102" t="str">
        <f t="shared" si="8"/>
        <v/>
      </c>
      <c r="H177" s="854"/>
      <c r="I177" s="854"/>
      <c r="J177" s="854"/>
      <c r="K177" s="854"/>
    </row>
    <row r="178" spans="1:13" x14ac:dyDescent="0.2">
      <c r="A178" s="779"/>
      <c r="B178" s="111">
        <v>29</v>
      </c>
      <c r="C178" s="102" t="str">
        <f t="shared" si="11"/>
        <v/>
      </c>
      <c r="D178" s="102" t="str">
        <f t="shared" si="6"/>
        <v/>
      </c>
      <c r="E178" s="102" t="str">
        <f t="shared" si="6"/>
        <v/>
      </c>
      <c r="F178" s="102" t="str">
        <f t="shared" si="7"/>
        <v/>
      </c>
      <c r="G178" s="102" t="str">
        <f t="shared" si="8"/>
        <v/>
      </c>
      <c r="H178" s="854"/>
      <c r="I178" s="854"/>
      <c r="J178" s="854"/>
      <c r="K178" s="854"/>
    </row>
    <row r="179" spans="1:13" x14ac:dyDescent="0.2">
      <c r="A179" s="791"/>
      <c r="B179" s="111" t="s">
        <v>527</v>
      </c>
      <c r="C179" s="102" t="str">
        <f t="shared" si="11"/>
        <v/>
      </c>
      <c r="D179" s="102" t="str">
        <f t="shared" si="6"/>
        <v/>
      </c>
      <c r="E179" s="102" t="str">
        <f t="shared" si="6"/>
        <v/>
      </c>
      <c r="F179" s="102" t="str">
        <f t="shared" si="7"/>
        <v/>
      </c>
      <c r="G179" s="102" t="str">
        <f t="shared" si="8"/>
        <v/>
      </c>
      <c r="H179" s="854"/>
      <c r="I179" s="854"/>
      <c r="J179" s="854"/>
      <c r="K179" s="854"/>
    </row>
    <row r="180" spans="1:13" x14ac:dyDescent="0.2">
      <c r="A180" s="136" t="s">
        <v>529</v>
      </c>
      <c r="B180" s="3"/>
      <c r="C180" s="130"/>
      <c r="D180" s="130"/>
      <c r="E180" s="130"/>
      <c r="F180" s="131"/>
      <c r="G180" s="130"/>
      <c r="H180" s="131"/>
      <c r="I180" s="130"/>
      <c r="J180" s="130"/>
      <c r="K180" s="130"/>
    </row>
    <row r="181" spans="1:13" x14ac:dyDescent="0.2">
      <c r="A181" s="106" t="s">
        <v>294</v>
      </c>
      <c r="B181" s="6"/>
      <c r="C181" s="6"/>
      <c r="D181" s="6"/>
      <c r="E181" s="6"/>
      <c r="F181" s="6"/>
      <c r="G181" s="6"/>
      <c r="H181" s="6"/>
      <c r="I181" s="6"/>
      <c r="J181" s="6"/>
      <c r="K181" s="6"/>
      <c r="L181" s="6"/>
      <c r="M181" s="6"/>
    </row>
    <row r="182" spans="1:13" x14ac:dyDescent="0.2">
      <c r="A182" s="100"/>
      <c r="B182" s="6"/>
      <c r="C182" s="6"/>
      <c r="D182" s="6"/>
      <c r="E182" s="6"/>
      <c r="F182" s="6"/>
      <c r="G182" s="6"/>
      <c r="H182" s="6"/>
      <c r="I182" s="6"/>
      <c r="J182" s="153" t="str">
        <f>A187</f>
        <v>GT1</v>
      </c>
      <c r="K182" s="154" t="s">
        <v>525</v>
      </c>
      <c r="L182" s="155" t="str">
        <f>A187</f>
        <v>GT1</v>
      </c>
      <c r="M182" s="156" t="s">
        <v>526</v>
      </c>
    </row>
    <row r="183" spans="1:13" x14ac:dyDescent="0.2">
      <c r="A183" s="6" t="s">
        <v>533</v>
      </c>
      <c r="B183" s="6"/>
      <c r="C183" s="6"/>
      <c r="D183" s="6"/>
      <c r="E183" s="6"/>
      <c r="F183" s="6"/>
      <c r="G183" s="6"/>
      <c r="H183" s="6"/>
      <c r="K183" s="82"/>
      <c r="M183" s="82"/>
    </row>
    <row r="184" spans="1:13" x14ac:dyDescent="0.2">
      <c r="A184" s="6"/>
      <c r="B184" s="5"/>
      <c r="C184" s="5"/>
      <c r="D184" s="5"/>
      <c r="E184" s="5"/>
      <c r="F184" s="5"/>
      <c r="G184" s="5"/>
      <c r="H184" s="5"/>
      <c r="I184" s="5"/>
      <c r="J184" s="107"/>
    </row>
    <row r="185" spans="1:13" ht="15.75" x14ac:dyDescent="0.3">
      <c r="A185" s="108" t="s">
        <v>271</v>
      </c>
      <c r="B185" s="108" t="s">
        <v>296</v>
      </c>
      <c r="C185" s="66" t="s">
        <v>300</v>
      </c>
      <c r="D185" s="857" t="s">
        <v>339</v>
      </c>
      <c r="E185" s="853"/>
      <c r="F185" s="852" t="s">
        <v>301</v>
      </c>
      <c r="G185" s="853"/>
      <c r="H185" s="852" t="s">
        <v>514</v>
      </c>
      <c r="I185" s="858"/>
      <c r="J185" s="853"/>
    </row>
    <row r="186" spans="1:13" ht="15.75" x14ac:dyDescent="0.3">
      <c r="A186" s="109" t="s">
        <v>261</v>
      </c>
      <c r="B186" s="109" t="s">
        <v>261</v>
      </c>
      <c r="C186" s="113" t="s">
        <v>330</v>
      </c>
      <c r="D186" s="101" t="s">
        <v>284</v>
      </c>
      <c r="E186" s="94" t="s">
        <v>295</v>
      </c>
      <c r="F186" s="94" t="s">
        <v>284</v>
      </c>
      <c r="G186" s="94" t="s">
        <v>295</v>
      </c>
      <c r="H186" s="94" t="s">
        <v>284</v>
      </c>
      <c r="I186" s="94" t="s">
        <v>295</v>
      </c>
      <c r="J186" s="94" t="s">
        <v>299</v>
      </c>
    </row>
    <row r="187" spans="1:13" x14ac:dyDescent="0.2">
      <c r="A187" s="778" t="s">
        <v>267</v>
      </c>
      <c r="B187" s="107">
        <v>1</v>
      </c>
      <c r="C187" s="114" t="str">
        <f t="shared" ref="C187:C196" si="12">IF(D41="","",D41)</f>
        <v/>
      </c>
      <c r="D187" s="102" t="str">
        <f>IF(C404="","",C404)</f>
        <v/>
      </c>
      <c r="E187" s="102" t="str">
        <f>IF(D404="","",D404)</f>
        <v/>
      </c>
      <c r="F187" s="102" t="str">
        <f t="shared" ref="F187:F216" si="13">IF($C187="","",IF(D187="","",D187-$C187))</f>
        <v/>
      </c>
      <c r="G187" s="102" t="str">
        <f t="shared" ref="G187:G216" si="14">IF($C187="","",IF(E187="","",E187-$C187))</f>
        <v/>
      </c>
      <c r="H187" s="854" t="str">
        <f>IF(COUNT(F187:F216)=COUNT($B187:$B216),STDEV(F187:F216),"")</f>
        <v/>
      </c>
      <c r="I187" s="854" t="str">
        <f>IF(COUNT(G187:G216)=COUNT($B187:$B216),STDEV(G187:G216),"")</f>
        <v/>
      </c>
      <c r="J187" s="854" t="str">
        <f>IF(D28="","",D28)</f>
        <v/>
      </c>
    </row>
    <row r="188" spans="1:13" x14ac:dyDescent="0.2">
      <c r="A188" s="779"/>
      <c r="B188" s="97">
        <v>2</v>
      </c>
      <c r="C188" s="114" t="str">
        <f t="shared" si="12"/>
        <v/>
      </c>
      <c r="D188" s="102" t="str">
        <f>IF(C407="","",C407)</f>
        <v/>
      </c>
      <c r="E188" s="102" t="str">
        <f>IF(D407="","",D407)</f>
        <v/>
      </c>
      <c r="F188" s="102" t="str">
        <f t="shared" si="13"/>
        <v/>
      </c>
      <c r="G188" s="102" t="str">
        <f t="shared" si="14"/>
        <v/>
      </c>
      <c r="H188" s="854"/>
      <c r="I188" s="854"/>
      <c r="J188" s="854"/>
    </row>
    <row r="189" spans="1:13" x14ac:dyDescent="0.2">
      <c r="A189" s="779"/>
      <c r="B189" s="97">
        <v>3</v>
      </c>
      <c r="C189" s="114" t="str">
        <f t="shared" si="12"/>
        <v/>
      </c>
      <c r="D189" s="102" t="str">
        <f>IF(C410="","",C410)</f>
        <v/>
      </c>
      <c r="E189" s="102" t="str">
        <f>IF(D410="","",D410)</f>
        <v/>
      </c>
      <c r="F189" s="102" t="str">
        <f t="shared" si="13"/>
        <v/>
      </c>
      <c r="G189" s="102" t="str">
        <f t="shared" si="14"/>
        <v/>
      </c>
      <c r="H189" s="854"/>
      <c r="I189" s="854"/>
      <c r="J189" s="854"/>
    </row>
    <row r="190" spans="1:13" x14ac:dyDescent="0.2">
      <c r="A190" s="779"/>
      <c r="B190" s="97">
        <v>4</v>
      </c>
      <c r="C190" s="114" t="str">
        <f t="shared" si="12"/>
        <v/>
      </c>
      <c r="D190" s="102" t="str">
        <f>IF(C413="","",C413)</f>
        <v/>
      </c>
      <c r="E190" s="102" t="str">
        <f>IF(D413="","",D413)</f>
        <v/>
      </c>
      <c r="F190" s="102" t="str">
        <f t="shared" si="13"/>
        <v/>
      </c>
      <c r="G190" s="102" t="str">
        <f t="shared" si="14"/>
        <v/>
      </c>
      <c r="H190" s="854"/>
      <c r="I190" s="854"/>
      <c r="J190" s="854"/>
    </row>
    <row r="191" spans="1:13" x14ac:dyDescent="0.2">
      <c r="A191" s="779"/>
      <c r="B191" s="97">
        <v>5</v>
      </c>
      <c r="C191" s="114" t="str">
        <f t="shared" si="12"/>
        <v/>
      </c>
      <c r="D191" s="102" t="str">
        <f>IF(C416="","",C416)</f>
        <v/>
      </c>
      <c r="E191" s="102" t="str">
        <f>IF(D416="","",D416)</f>
        <v/>
      </c>
      <c r="F191" s="102" t="str">
        <f t="shared" si="13"/>
        <v/>
      </c>
      <c r="G191" s="102" t="str">
        <f t="shared" si="14"/>
        <v/>
      </c>
      <c r="H191" s="854"/>
      <c r="I191" s="854"/>
      <c r="J191" s="854"/>
    </row>
    <row r="192" spans="1:13" x14ac:dyDescent="0.2">
      <c r="A192" s="779"/>
      <c r="B192" s="97">
        <v>6</v>
      </c>
      <c r="C192" s="114" t="str">
        <f t="shared" si="12"/>
        <v/>
      </c>
      <c r="D192" s="102" t="str">
        <f>IF(C419="","",C419)</f>
        <v/>
      </c>
      <c r="E192" s="102" t="str">
        <f>IF(D419="","",D419)</f>
        <v/>
      </c>
      <c r="F192" s="102" t="str">
        <f t="shared" si="13"/>
        <v/>
      </c>
      <c r="G192" s="102" t="str">
        <f t="shared" si="14"/>
        <v/>
      </c>
      <c r="H192" s="854"/>
      <c r="I192" s="854"/>
      <c r="J192" s="854"/>
    </row>
    <row r="193" spans="1:10" x14ac:dyDescent="0.2">
      <c r="A193" s="779"/>
      <c r="B193" s="97">
        <v>7</v>
      </c>
      <c r="C193" s="114" t="str">
        <f t="shared" si="12"/>
        <v/>
      </c>
      <c r="D193" s="102" t="str">
        <f>IF(C422="","",C422)</f>
        <v/>
      </c>
      <c r="E193" s="102" t="str">
        <f>IF(D422="","",D422)</f>
        <v/>
      </c>
      <c r="F193" s="102" t="str">
        <f t="shared" si="13"/>
        <v/>
      </c>
      <c r="G193" s="102" t="str">
        <f t="shared" si="14"/>
        <v/>
      </c>
      <c r="H193" s="854"/>
      <c r="I193" s="854"/>
      <c r="J193" s="854"/>
    </row>
    <row r="194" spans="1:10" x14ac:dyDescent="0.2">
      <c r="A194" s="779"/>
      <c r="B194" s="97">
        <v>8</v>
      </c>
      <c r="C194" s="114" t="str">
        <f t="shared" si="12"/>
        <v/>
      </c>
      <c r="D194" s="102" t="str">
        <f>IF(C425="","",C425)</f>
        <v/>
      </c>
      <c r="E194" s="102" t="str">
        <f>IF(D425="","",D425)</f>
        <v/>
      </c>
      <c r="F194" s="102" t="str">
        <f t="shared" si="13"/>
        <v/>
      </c>
      <c r="G194" s="102" t="str">
        <f t="shared" si="14"/>
        <v/>
      </c>
      <c r="H194" s="854"/>
      <c r="I194" s="854"/>
      <c r="J194" s="854"/>
    </row>
    <row r="195" spans="1:10" x14ac:dyDescent="0.2">
      <c r="A195" s="779"/>
      <c r="B195" s="97">
        <v>9</v>
      </c>
      <c r="C195" s="114" t="str">
        <f t="shared" si="12"/>
        <v/>
      </c>
      <c r="D195" s="102" t="str">
        <f>IF(C428="","",C428)</f>
        <v/>
      </c>
      <c r="E195" s="102" t="str">
        <f>IF(D428="","",D428)</f>
        <v/>
      </c>
      <c r="F195" s="102" t="str">
        <f t="shared" si="13"/>
        <v/>
      </c>
      <c r="G195" s="102" t="str">
        <f t="shared" si="14"/>
        <v/>
      </c>
      <c r="H195" s="854"/>
      <c r="I195" s="854"/>
      <c r="J195" s="854"/>
    </row>
    <row r="196" spans="1:10" x14ac:dyDescent="0.2">
      <c r="A196" s="779"/>
      <c r="B196" s="97">
        <v>10</v>
      </c>
      <c r="C196" s="114" t="str">
        <f t="shared" si="12"/>
        <v/>
      </c>
      <c r="D196" s="102" t="str">
        <f>IF(C431="","",C431)</f>
        <v/>
      </c>
      <c r="E196" s="102" t="str">
        <f>IF(D431="","",D431)</f>
        <v/>
      </c>
      <c r="F196" s="102" t="str">
        <f t="shared" si="13"/>
        <v/>
      </c>
      <c r="G196" s="102" t="str">
        <f t="shared" si="14"/>
        <v/>
      </c>
      <c r="H196" s="854"/>
      <c r="I196" s="854"/>
      <c r="J196" s="854"/>
    </row>
    <row r="197" spans="1:10" x14ac:dyDescent="0.2">
      <c r="A197" s="779"/>
      <c r="B197" s="97">
        <v>11</v>
      </c>
      <c r="C197" s="102" t="str">
        <f t="shared" ref="C197:C206" si="15">IF(H41="","",H41)</f>
        <v/>
      </c>
      <c r="D197" s="102" t="str">
        <f>IF(G404="","",G404)</f>
        <v/>
      </c>
      <c r="E197" s="102" t="str">
        <f>IF(H404="","",H404)</f>
        <v/>
      </c>
      <c r="F197" s="102" t="str">
        <f t="shared" si="13"/>
        <v/>
      </c>
      <c r="G197" s="102" t="str">
        <f t="shared" si="14"/>
        <v/>
      </c>
      <c r="H197" s="854"/>
      <c r="I197" s="854"/>
      <c r="J197" s="854"/>
    </row>
    <row r="198" spans="1:10" x14ac:dyDescent="0.2">
      <c r="A198" s="779"/>
      <c r="B198" s="97">
        <v>12</v>
      </c>
      <c r="C198" s="102" t="str">
        <f t="shared" si="15"/>
        <v/>
      </c>
      <c r="D198" s="102" t="str">
        <f>IF(G407="","",G407)</f>
        <v/>
      </c>
      <c r="E198" s="102" t="str">
        <f>IF(H407="","",H407)</f>
        <v/>
      </c>
      <c r="F198" s="102" t="str">
        <f t="shared" si="13"/>
        <v/>
      </c>
      <c r="G198" s="102" t="str">
        <f t="shared" si="14"/>
        <v/>
      </c>
      <c r="H198" s="854"/>
      <c r="I198" s="854"/>
      <c r="J198" s="854"/>
    </row>
    <row r="199" spans="1:10" x14ac:dyDescent="0.2">
      <c r="A199" s="779"/>
      <c r="B199" s="97">
        <v>13</v>
      </c>
      <c r="C199" s="102" t="str">
        <f t="shared" si="15"/>
        <v/>
      </c>
      <c r="D199" s="102" t="str">
        <f>IF(G410="","",G410)</f>
        <v/>
      </c>
      <c r="E199" s="102" t="str">
        <f>IF(H410="","",H410)</f>
        <v/>
      </c>
      <c r="F199" s="102" t="str">
        <f t="shared" si="13"/>
        <v/>
      </c>
      <c r="G199" s="102" t="str">
        <f t="shared" si="14"/>
        <v/>
      </c>
      <c r="H199" s="854"/>
      <c r="I199" s="854"/>
      <c r="J199" s="854"/>
    </row>
    <row r="200" spans="1:10" x14ac:dyDescent="0.2">
      <c r="A200" s="779"/>
      <c r="B200" s="97">
        <v>14</v>
      </c>
      <c r="C200" s="102" t="str">
        <f t="shared" si="15"/>
        <v/>
      </c>
      <c r="D200" s="102" t="str">
        <f>IF(G413="","",G413)</f>
        <v/>
      </c>
      <c r="E200" s="102" t="str">
        <f>IF(H413="","",H413)</f>
        <v/>
      </c>
      <c r="F200" s="102" t="str">
        <f t="shared" si="13"/>
        <v/>
      </c>
      <c r="G200" s="102" t="str">
        <f t="shared" si="14"/>
        <v/>
      </c>
      <c r="H200" s="854"/>
      <c r="I200" s="854"/>
      <c r="J200" s="854"/>
    </row>
    <row r="201" spans="1:10" x14ac:dyDescent="0.2">
      <c r="A201" s="779"/>
      <c r="B201" s="97">
        <v>15</v>
      </c>
      <c r="C201" s="102" t="str">
        <f t="shared" si="15"/>
        <v/>
      </c>
      <c r="D201" s="102" t="str">
        <f>IF(G416="","",G416)</f>
        <v/>
      </c>
      <c r="E201" s="102" t="str">
        <f>IF(H416="","",H416)</f>
        <v/>
      </c>
      <c r="F201" s="102" t="str">
        <f t="shared" si="13"/>
        <v/>
      </c>
      <c r="G201" s="102" t="str">
        <f t="shared" si="14"/>
        <v/>
      </c>
      <c r="H201" s="854"/>
      <c r="I201" s="854"/>
      <c r="J201" s="854"/>
    </row>
    <row r="202" spans="1:10" x14ac:dyDescent="0.2">
      <c r="A202" s="779"/>
      <c r="B202" s="97">
        <v>16</v>
      </c>
      <c r="C202" s="102" t="str">
        <f t="shared" si="15"/>
        <v/>
      </c>
      <c r="D202" s="102" t="str">
        <f>IF(G419="","",G419)</f>
        <v/>
      </c>
      <c r="E202" s="102" t="str">
        <f>IF(H419="","",H419)</f>
        <v/>
      </c>
      <c r="F202" s="102" t="str">
        <f t="shared" si="13"/>
        <v/>
      </c>
      <c r="G202" s="102" t="str">
        <f t="shared" si="14"/>
        <v/>
      </c>
      <c r="H202" s="854"/>
      <c r="I202" s="854"/>
      <c r="J202" s="854"/>
    </row>
    <row r="203" spans="1:10" x14ac:dyDescent="0.2">
      <c r="A203" s="779"/>
      <c r="B203" s="97">
        <v>17</v>
      </c>
      <c r="C203" s="102" t="str">
        <f t="shared" si="15"/>
        <v/>
      </c>
      <c r="D203" s="102" t="str">
        <f>IF(G422="","",G422)</f>
        <v/>
      </c>
      <c r="E203" s="102" t="str">
        <f>IF(H422="","",H422)</f>
        <v/>
      </c>
      <c r="F203" s="102" t="str">
        <f t="shared" si="13"/>
        <v/>
      </c>
      <c r="G203" s="102" t="str">
        <f t="shared" si="14"/>
        <v/>
      </c>
      <c r="H203" s="854"/>
      <c r="I203" s="854"/>
      <c r="J203" s="854"/>
    </row>
    <row r="204" spans="1:10" x14ac:dyDescent="0.2">
      <c r="A204" s="779"/>
      <c r="B204" s="97">
        <v>18</v>
      </c>
      <c r="C204" s="102" t="str">
        <f t="shared" si="15"/>
        <v/>
      </c>
      <c r="D204" s="102" t="str">
        <f>IF(G425="","",G425)</f>
        <v/>
      </c>
      <c r="E204" s="102" t="str">
        <f>IF(H425="","",H425)</f>
        <v/>
      </c>
      <c r="F204" s="102" t="str">
        <f t="shared" si="13"/>
        <v/>
      </c>
      <c r="G204" s="102" t="str">
        <f t="shared" si="14"/>
        <v/>
      </c>
      <c r="H204" s="854"/>
      <c r="I204" s="854"/>
      <c r="J204" s="854"/>
    </row>
    <row r="205" spans="1:10" x14ac:dyDescent="0.2">
      <c r="A205" s="779"/>
      <c r="B205" s="97">
        <v>19</v>
      </c>
      <c r="C205" s="102" t="str">
        <f t="shared" si="15"/>
        <v/>
      </c>
      <c r="D205" s="102" t="str">
        <f>IF(G428="","",G428)</f>
        <v/>
      </c>
      <c r="E205" s="102" t="str">
        <f>IF(H428="","",H428)</f>
        <v/>
      </c>
      <c r="F205" s="102" t="str">
        <f t="shared" si="13"/>
        <v/>
      </c>
      <c r="G205" s="102" t="str">
        <f t="shared" si="14"/>
        <v/>
      </c>
      <c r="H205" s="854"/>
      <c r="I205" s="854"/>
      <c r="J205" s="854"/>
    </row>
    <row r="206" spans="1:10" x14ac:dyDescent="0.2">
      <c r="A206" s="779"/>
      <c r="B206" s="97">
        <v>20</v>
      </c>
      <c r="C206" s="102" t="str">
        <f t="shared" si="15"/>
        <v/>
      </c>
      <c r="D206" s="102" t="str">
        <f>IF(G431="","",G431)</f>
        <v/>
      </c>
      <c r="E206" s="102" t="str">
        <f>IF(H431="","",H431)</f>
        <v/>
      </c>
      <c r="F206" s="102" t="str">
        <f t="shared" si="13"/>
        <v/>
      </c>
      <c r="G206" s="102" t="str">
        <f t="shared" si="14"/>
        <v/>
      </c>
      <c r="H206" s="854"/>
      <c r="I206" s="854"/>
      <c r="J206" s="854"/>
    </row>
    <row r="207" spans="1:10" x14ac:dyDescent="0.2">
      <c r="A207" s="779"/>
      <c r="B207" s="97">
        <v>21</v>
      </c>
      <c r="C207" s="102" t="str">
        <f t="shared" ref="C207:C216" si="16">IF(L41="","",L41)</f>
        <v/>
      </c>
      <c r="D207" s="102" t="str">
        <f>IF(K404="","",K404)</f>
        <v/>
      </c>
      <c r="E207" s="102" t="str">
        <f>IF(L404="","",L404)</f>
        <v/>
      </c>
      <c r="F207" s="102" t="str">
        <f t="shared" si="13"/>
        <v/>
      </c>
      <c r="G207" s="102" t="str">
        <f t="shared" si="14"/>
        <v/>
      </c>
      <c r="H207" s="854"/>
      <c r="I207" s="854"/>
      <c r="J207" s="854"/>
    </row>
    <row r="208" spans="1:10" x14ac:dyDescent="0.2">
      <c r="A208" s="779"/>
      <c r="B208" s="97">
        <v>22</v>
      </c>
      <c r="C208" s="102" t="str">
        <f t="shared" si="16"/>
        <v/>
      </c>
      <c r="D208" s="102" t="str">
        <f>IF(K407="","",K407)</f>
        <v/>
      </c>
      <c r="E208" s="102" t="str">
        <f>IF(L407="","",L407)</f>
        <v/>
      </c>
      <c r="F208" s="102" t="str">
        <f t="shared" si="13"/>
        <v/>
      </c>
      <c r="G208" s="102" t="str">
        <f t="shared" si="14"/>
        <v/>
      </c>
      <c r="H208" s="854"/>
      <c r="I208" s="854"/>
      <c r="J208" s="854"/>
    </row>
    <row r="209" spans="1:13" x14ac:dyDescent="0.2">
      <c r="A209" s="779"/>
      <c r="B209" s="97">
        <v>23</v>
      </c>
      <c r="C209" s="102" t="str">
        <f t="shared" si="16"/>
        <v/>
      </c>
      <c r="D209" s="102" t="str">
        <f>IF(K410="","",K410)</f>
        <v/>
      </c>
      <c r="E209" s="102" t="str">
        <f>IF(L410="","",L410)</f>
        <v/>
      </c>
      <c r="F209" s="102" t="str">
        <f t="shared" si="13"/>
        <v/>
      </c>
      <c r="G209" s="102" t="str">
        <f t="shared" si="14"/>
        <v/>
      </c>
      <c r="H209" s="854"/>
      <c r="I209" s="854"/>
      <c r="J209" s="854"/>
    </row>
    <row r="210" spans="1:13" x14ac:dyDescent="0.2">
      <c r="A210" s="779"/>
      <c r="B210" s="97">
        <v>24</v>
      </c>
      <c r="C210" s="102" t="str">
        <f t="shared" si="16"/>
        <v/>
      </c>
      <c r="D210" s="102" t="str">
        <f>IF(K413="","",K413)</f>
        <v/>
      </c>
      <c r="E210" s="102" t="str">
        <f>IF(L413="","",L413)</f>
        <v/>
      </c>
      <c r="F210" s="102" t="str">
        <f t="shared" si="13"/>
        <v/>
      </c>
      <c r="G210" s="102" t="str">
        <f t="shared" si="14"/>
        <v/>
      </c>
      <c r="H210" s="854"/>
      <c r="I210" s="854"/>
      <c r="J210" s="854"/>
    </row>
    <row r="211" spans="1:13" x14ac:dyDescent="0.2">
      <c r="A211" s="779"/>
      <c r="B211" s="97">
        <v>25</v>
      </c>
      <c r="C211" s="102" t="str">
        <f t="shared" si="16"/>
        <v/>
      </c>
      <c r="D211" s="102" t="str">
        <f>IF(K416="","",K416)</f>
        <v/>
      </c>
      <c r="E211" s="102" t="str">
        <f>IF(L416="","",L416)</f>
        <v/>
      </c>
      <c r="F211" s="102" t="str">
        <f t="shared" si="13"/>
        <v/>
      </c>
      <c r="G211" s="102" t="str">
        <f t="shared" si="14"/>
        <v/>
      </c>
      <c r="H211" s="854"/>
      <c r="I211" s="854"/>
      <c r="J211" s="854"/>
    </row>
    <row r="212" spans="1:13" x14ac:dyDescent="0.2">
      <c r="A212" s="779"/>
      <c r="B212" s="97">
        <v>26</v>
      </c>
      <c r="C212" s="102" t="str">
        <f t="shared" si="16"/>
        <v/>
      </c>
      <c r="D212" s="102" t="str">
        <f>IF(K419="","",K419)</f>
        <v/>
      </c>
      <c r="E212" s="102" t="str">
        <f>IF(L419="","",L419)</f>
        <v/>
      </c>
      <c r="F212" s="102" t="str">
        <f t="shared" si="13"/>
        <v/>
      </c>
      <c r="G212" s="102" t="str">
        <f t="shared" si="14"/>
        <v/>
      </c>
      <c r="H212" s="854"/>
      <c r="I212" s="854"/>
      <c r="J212" s="854"/>
    </row>
    <row r="213" spans="1:13" x14ac:dyDescent="0.2">
      <c r="A213" s="779"/>
      <c r="B213" s="97">
        <v>27</v>
      </c>
      <c r="C213" s="102" t="str">
        <f t="shared" si="16"/>
        <v/>
      </c>
      <c r="D213" s="102" t="str">
        <f>IF(K422="","",K422)</f>
        <v/>
      </c>
      <c r="E213" s="102" t="str">
        <f>IF(L422="","",L422)</f>
        <v/>
      </c>
      <c r="F213" s="102" t="str">
        <f t="shared" si="13"/>
        <v/>
      </c>
      <c r="G213" s="102" t="str">
        <f t="shared" si="14"/>
        <v/>
      </c>
      <c r="H213" s="854"/>
      <c r="I213" s="854"/>
      <c r="J213" s="854"/>
    </row>
    <row r="214" spans="1:13" x14ac:dyDescent="0.2">
      <c r="A214" s="779"/>
      <c r="B214" s="97">
        <v>28</v>
      </c>
      <c r="C214" s="102" t="str">
        <f t="shared" si="16"/>
        <v/>
      </c>
      <c r="D214" s="102" t="str">
        <f>IF(K425="","",K425)</f>
        <v/>
      </c>
      <c r="E214" s="102" t="str">
        <f>IF(L425="","",L425)</f>
        <v/>
      </c>
      <c r="F214" s="102" t="str">
        <f t="shared" si="13"/>
        <v/>
      </c>
      <c r="G214" s="102" t="str">
        <f t="shared" si="14"/>
        <v/>
      </c>
      <c r="H214" s="854"/>
      <c r="I214" s="854"/>
      <c r="J214" s="854"/>
    </row>
    <row r="215" spans="1:13" x14ac:dyDescent="0.2">
      <c r="A215" s="779"/>
      <c r="B215" s="97">
        <v>29</v>
      </c>
      <c r="C215" s="102" t="str">
        <f t="shared" si="16"/>
        <v/>
      </c>
      <c r="D215" s="102" t="str">
        <f>IF(K428="","",K428)</f>
        <v/>
      </c>
      <c r="E215" s="102" t="str">
        <f>IF(L428="","",L428)</f>
        <v/>
      </c>
      <c r="F215" s="102" t="str">
        <f t="shared" si="13"/>
        <v/>
      </c>
      <c r="G215" s="102" t="str">
        <f t="shared" si="14"/>
        <v/>
      </c>
      <c r="H215" s="854"/>
      <c r="I215" s="854"/>
      <c r="J215" s="854"/>
    </row>
    <row r="216" spans="1:13" x14ac:dyDescent="0.2">
      <c r="A216" s="791"/>
      <c r="B216" s="97" t="s">
        <v>527</v>
      </c>
      <c r="C216" s="102" t="str">
        <f t="shared" si="16"/>
        <v/>
      </c>
      <c r="D216" s="102" t="str">
        <f>IF(K431="","",K431)</f>
        <v/>
      </c>
      <c r="E216" s="102" t="str">
        <f>IF(L431="","",L431)</f>
        <v/>
      </c>
      <c r="F216" s="102" t="str">
        <f t="shared" si="13"/>
        <v/>
      </c>
      <c r="G216" s="102" t="str">
        <f t="shared" si="14"/>
        <v/>
      </c>
      <c r="H216" s="854"/>
      <c r="I216" s="854"/>
      <c r="J216" s="854"/>
    </row>
    <row r="217" spans="1:13" x14ac:dyDescent="0.2">
      <c r="A217" s="106" t="s">
        <v>523</v>
      </c>
      <c r="B217" s="6"/>
      <c r="C217" s="6"/>
      <c r="D217" s="6"/>
      <c r="E217" s="6"/>
      <c r="F217" s="6"/>
      <c r="G217" s="6"/>
      <c r="H217" s="6"/>
      <c r="I217" s="6"/>
      <c r="J217" s="6"/>
      <c r="K217" s="6"/>
      <c r="L217" s="6"/>
      <c r="M217" s="6"/>
    </row>
    <row r="218" spans="1:13" x14ac:dyDescent="0.2">
      <c r="A218" s="100"/>
      <c r="B218" s="6"/>
      <c r="C218" s="6"/>
      <c r="D218" s="6"/>
      <c r="E218" s="6"/>
      <c r="F218" s="6"/>
      <c r="G218" s="6"/>
      <c r="H218" s="6"/>
      <c r="I218" s="6"/>
      <c r="J218" s="153" t="str">
        <f>A223</f>
        <v>GT2</v>
      </c>
      <c r="K218" s="154" t="s">
        <v>525</v>
      </c>
      <c r="L218" s="155" t="str">
        <f>A223</f>
        <v>GT2</v>
      </c>
      <c r="M218" s="156" t="s">
        <v>526</v>
      </c>
    </row>
    <row r="219" spans="1:13" x14ac:dyDescent="0.2">
      <c r="A219" s="6" t="s">
        <v>533</v>
      </c>
      <c r="B219" s="6"/>
      <c r="C219" s="6"/>
      <c r="D219" s="6"/>
      <c r="E219" s="6"/>
      <c r="F219" s="6"/>
      <c r="G219" s="6"/>
      <c r="H219" s="6"/>
      <c r="K219" s="82"/>
      <c r="M219" s="82"/>
    </row>
    <row r="220" spans="1:13" x14ac:dyDescent="0.2">
      <c r="A220" s="6"/>
      <c r="B220" s="5"/>
      <c r="C220" s="5"/>
      <c r="D220" s="5"/>
      <c r="E220" s="5"/>
      <c r="F220" s="5"/>
      <c r="G220" s="5"/>
      <c r="H220" s="5"/>
      <c r="I220" s="5"/>
      <c r="J220" s="107"/>
    </row>
    <row r="221" spans="1:13" ht="15.75" x14ac:dyDescent="0.3">
      <c r="A221" s="108" t="s">
        <v>271</v>
      </c>
      <c r="B221" s="108" t="s">
        <v>296</v>
      </c>
      <c r="C221" s="66" t="s">
        <v>300</v>
      </c>
      <c r="D221" s="857" t="s">
        <v>339</v>
      </c>
      <c r="E221" s="853"/>
      <c r="F221" s="852" t="s">
        <v>301</v>
      </c>
      <c r="G221" s="853"/>
      <c r="H221" s="852" t="s">
        <v>514</v>
      </c>
      <c r="I221" s="858"/>
      <c r="J221" s="853"/>
    </row>
    <row r="222" spans="1:13" ht="15.75" x14ac:dyDescent="0.3">
      <c r="A222" s="109" t="s">
        <v>261</v>
      </c>
      <c r="B222" s="109" t="s">
        <v>261</v>
      </c>
      <c r="C222" s="113" t="s">
        <v>330</v>
      </c>
      <c r="D222" s="101" t="s">
        <v>284</v>
      </c>
      <c r="E222" s="94" t="s">
        <v>295</v>
      </c>
      <c r="F222" s="94" t="s">
        <v>284</v>
      </c>
      <c r="G222" s="94" t="s">
        <v>295</v>
      </c>
      <c r="H222" s="94" t="s">
        <v>284</v>
      </c>
      <c r="I222" s="94" t="s">
        <v>295</v>
      </c>
      <c r="J222" s="94" t="s">
        <v>299</v>
      </c>
    </row>
    <row r="223" spans="1:13" x14ac:dyDescent="0.2">
      <c r="A223" s="778" t="s">
        <v>268</v>
      </c>
      <c r="B223" s="107">
        <v>1</v>
      </c>
      <c r="C223" s="114" t="str">
        <f>IF(D52="","",D52)</f>
        <v/>
      </c>
      <c r="D223" s="102" t="str">
        <f>IF(C439="","",C439)</f>
        <v/>
      </c>
      <c r="E223" s="102" t="str">
        <f>IF(D439="","",D439)</f>
        <v/>
      </c>
      <c r="F223" s="102" t="str">
        <f t="shared" ref="F223:F252" si="17">IF($C223="","",IF(D223="","",D223-$C223))</f>
        <v/>
      </c>
      <c r="G223" s="102" t="str">
        <f t="shared" ref="G223:G252" si="18">IF($C223="","",IF(E223="","",E223-$C223))</f>
        <v/>
      </c>
      <c r="H223" s="854" t="str">
        <f>IF(COUNT(F223:F252)=COUNT($B223:$B252),STDEV(F223:F252),"")</f>
        <v/>
      </c>
      <c r="I223" s="854" t="str">
        <f>IF(COUNT(G223:G252)=COUNT($B223:$B252),STDEV(G223:G252),"")</f>
        <v/>
      </c>
      <c r="J223" s="854" t="str">
        <f>IF(D29="","",D29)</f>
        <v/>
      </c>
    </row>
    <row r="224" spans="1:13" x14ac:dyDescent="0.2">
      <c r="A224" s="779"/>
      <c r="B224" s="97">
        <v>2</v>
      </c>
      <c r="C224" s="114" t="str">
        <f t="shared" ref="C224:C232" si="19">IF(D53="","",D53)</f>
        <v/>
      </c>
      <c r="D224" s="102" t="str">
        <f>IF(C442="","",C442)</f>
        <v/>
      </c>
      <c r="E224" s="102" t="str">
        <f>IF(D442="","",D442)</f>
        <v/>
      </c>
      <c r="F224" s="102" t="str">
        <f t="shared" si="17"/>
        <v/>
      </c>
      <c r="G224" s="102" t="str">
        <f t="shared" si="18"/>
        <v/>
      </c>
      <c r="H224" s="854"/>
      <c r="I224" s="854"/>
      <c r="J224" s="854"/>
    </row>
    <row r="225" spans="1:10" x14ac:dyDescent="0.2">
      <c r="A225" s="779"/>
      <c r="B225" s="97">
        <v>3</v>
      </c>
      <c r="C225" s="114" t="str">
        <f t="shared" si="19"/>
        <v/>
      </c>
      <c r="D225" s="102" t="str">
        <f>IF(C445="","",C445)</f>
        <v/>
      </c>
      <c r="E225" s="102" t="str">
        <f>IF(D445="","",D445)</f>
        <v/>
      </c>
      <c r="F225" s="102" t="str">
        <f t="shared" si="17"/>
        <v/>
      </c>
      <c r="G225" s="102" t="str">
        <f t="shared" si="18"/>
        <v/>
      </c>
      <c r="H225" s="854"/>
      <c r="I225" s="854"/>
      <c r="J225" s="854"/>
    </row>
    <row r="226" spans="1:10" x14ac:dyDescent="0.2">
      <c r="A226" s="779"/>
      <c r="B226" s="97">
        <v>4</v>
      </c>
      <c r="C226" s="114" t="str">
        <f t="shared" si="19"/>
        <v/>
      </c>
      <c r="D226" s="102" t="str">
        <f>IF(C448="","",C448)</f>
        <v/>
      </c>
      <c r="E226" s="102" t="str">
        <f>IF(D448="","",D448)</f>
        <v/>
      </c>
      <c r="F226" s="102" t="str">
        <f t="shared" si="17"/>
        <v/>
      </c>
      <c r="G226" s="102" t="str">
        <f t="shared" si="18"/>
        <v/>
      </c>
      <c r="H226" s="854"/>
      <c r="I226" s="854"/>
      <c r="J226" s="854"/>
    </row>
    <row r="227" spans="1:10" x14ac:dyDescent="0.2">
      <c r="A227" s="779"/>
      <c r="B227" s="97">
        <v>5</v>
      </c>
      <c r="C227" s="114" t="str">
        <f t="shared" si="19"/>
        <v/>
      </c>
      <c r="D227" s="102" t="str">
        <f>IF(C451="","",C451)</f>
        <v/>
      </c>
      <c r="E227" s="102" t="str">
        <f>IF(D451="","",D451)</f>
        <v/>
      </c>
      <c r="F227" s="102" t="str">
        <f t="shared" si="17"/>
        <v/>
      </c>
      <c r="G227" s="102" t="str">
        <f t="shared" si="18"/>
        <v/>
      </c>
      <c r="H227" s="854"/>
      <c r="I227" s="854"/>
      <c r="J227" s="854"/>
    </row>
    <row r="228" spans="1:10" x14ac:dyDescent="0.2">
      <c r="A228" s="779"/>
      <c r="B228" s="97">
        <v>6</v>
      </c>
      <c r="C228" s="114" t="str">
        <f t="shared" si="19"/>
        <v/>
      </c>
      <c r="D228" s="102" t="str">
        <f>IF(C454="","",C454)</f>
        <v/>
      </c>
      <c r="E228" s="102" t="str">
        <f>IF(D454="","",D454)</f>
        <v/>
      </c>
      <c r="F228" s="102" t="str">
        <f t="shared" si="17"/>
        <v/>
      </c>
      <c r="G228" s="102" t="str">
        <f t="shared" si="18"/>
        <v/>
      </c>
      <c r="H228" s="854"/>
      <c r="I228" s="854"/>
      <c r="J228" s="854"/>
    </row>
    <row r="229" spans="1:10" x14ac:dyDescent="0.2">
      <c r="A229" s="779"/>
      <c r="B229" s="97">
        <v>7</v>
      </c>
      <c r="C229" s="114" t="str">
        <f t="shared" si="19"/>
        <v/>
      </c>
      <c r="D229" s="102" t="str">
        <f>IF(C457="","",C457)</f>
        <v/>
      </c>
      <c r="E229" s="102" t="str">
        <f>IF(D457="","",D457)</f>
        <v/>
      </c>
      <c r="F229" s="102" t="str">
        <f t="shared" si="17"/>
        <v/>
      </c>
      <c r="G229" s="102" t="str">
        <f t="shared" si="18"/>
        <v/>
      </c>
      <c r="H229" s="854"/>
      <c r="I229" s="854"/>
      <c r="J229" s="854"/>
    </row>
    <row r="230" spans="1:10" x14ac:dyDescent="0.2">
      <c r="A230" s="779"/>
      <c r="B230" s="97">
        <v>8</v>
      </c>
      <c r="C230" s="114" t="str">
        <f t="shared" si="19"/>
        <v/>
      </c>
      <c r="D230" s="102" t="str">
        <f>IF(C460="","",C460)</f>
        <v/>
      </c>
      <c r="E230" s="102" t="str">
        <f>IF(D460="","",D460)</f>
        <v/>
      </c>
      <c r="F230" s="102" t="str">
        <f t="shared" si="17"/>
        <v/>
      </c>
      <c r="G230" s="102" t="str">
        <f t="shared" si="18"/>
        <v/>
      </c>
      <c r="H230" s="854"/>
      <c r="I230" s="854"/>
      <c r="J230" s="854"/>
    </row>
    <row r="231" spans="1:10" x14ac:dyDescent="0.2">
      <c r="A231" s="779"/>
      <c r="B231" s="97">
        <v>9</v>
      </c>
      <c r="C231" s="114" t="str">
        <f t="shared" si="19"/>
        <v/>
      </c>
      <c r="D231" s="102" t="str">
        <f>IF(C463="","",C463)</f>
        <v/>
      </c>
      <c r="E231" s="102" t="str">
        <f>IF(D463="","",D463)</f>
        <v/>
      </c>
      <c r="F231" s="102" t="str">
        <f t="shared" si="17"/>
        <v/>
      </c>
      <c r="G231" s="102" t="str">
        <f t="shared" si="18"/>
        <v/>
      </c>
      <c r="H231" s="854"/>
      <c r="I231" s="854"/>
      <c r="J231" s="854"/>
    </row>
    <row r="232" spans="1:10" x14ac:dyDescent="0.2">
      <c r="A232" s="779"/>
      <c r="B232" s="97">
        <v>10</v>
      </c>
      <c r="C232" s="114" t="str">
        <f t="shared" si="19"/>
        <v/>
      </c>
      <c r="D232" s="102" t="str">
        <f>IF(C466="","",C466)</f>
        <v/>
      </c>
      <c r="E232" s="102" t="str">
        <f>IF(D466="","",D466)</f>
        <v/>
      </c>
      <c r="F232" s="102" t="str">
        <f t="shared" si="17"/>
        <v/>
      </c>
      <c r="G232" s="102" t="str">
        <f t="shared" si="18"/>
        <v/>
      </c>
      <c r="H232" s="854"/>
      <c r="I232" s="854"/>
      <c r="J232" s="854"/>
    </row>
    <row r="233" spans="1:10" x14ac:dyDescent="0.2">
      <c r="A233" s="779"/>
      <c r="B233" s="97">
        <v>11</v>
      </c>
      <c r="C233" s="102" t="str">
        <f>IF(H52="","",H52)</f>
        <v/>
      </c>
      <c r="D233" s="102" t="str">
        <f>IF(G439="","",G439)</f>
        <v/>
      </c>
      <c r="E233" s="102" t="str">
        <f>IF(H439="","",H439)</f>
        <v/>
      </c>
      <c r="F233" s="102" t="str">
        <f t="shared" si="17"/>
        <v/>
      </c>
      <c r="G233" s="102" t="str">
        <f t="shared" si="18"/>
        <v/>
      </c>
      <c r="H233" s="854"/>
      <c r="I233" s="854"/>
      <c r="J233" s="854"/>
    </row>
    <row r="234" spans="1:10" x14ac:dyDescent="0.2">
      <c r="A234" s="779"/>
      <c r="B234" s="97">
        <v>12</v>
      </c>
      <c r="C234" s="102" t="str">
        <f t="shared" ref="C234:C242" si="20">IF(H53="","",H53)</f>
        <v/>
      </c>
      <c r="D234" s="102" t="str">
        <f>IF(G442="","",G442)</f>
        <v/>
      </c>
      <c r="E234" s="102" t="str">
        <f>IF(H442="","",H442)</f>
        <v/>
      </c>
      <c r="F234" s="102" t="str">
        <f t="shared" si="17"/>
        <v/>
      </c>
      <c r="G234" s="102" t="str">
        <f t="shared" si="18"/>
        <v/>
      </c>
      <c r="H234" s="854"/>
      <c r="I234" s="854"/>
      <c r="J234" s="854"/>
    </row>
    <row r="235" spans="1:10" x14ac:dyDescent="0.2">
      <c r="A235" s="779"/>
      <c r="B235" s="97">
        <v>13</v>
      </c>
      <c r="C235" s="102" t="str">
        <f t="shared" si="20"/>
        <v/>
      </c>
      <c r="D235" s="102" t="str">
        <f>IF(G445="","",G445)</f>
        <v/>
      </c>
      <c r="E235" s="102" t="str">
        <f>IF(H445="","",H445)</f>
        <v/>
      </c>
      <c r="F235" s="102" t="str">
        <f t="shared" si="17"/>
        <v/>
      </c>
      <c r="G235" s="102" t="str">
        <f t="shared" si="18"/>
        <v/>
      </c>
      <c r="H235" s="854"/>
      <c r="I235" s="854"/>
      <c r="J235" s="854"/>
    </row>
    <row r="236" spans="1:10" x14ac:dyDescent="0.2">
      <c r="A236" s="779"/>
      <c r="B236" s="97">
        <v>14</v>
      </c>
      <c r="C236" s="102" t="str">
        <f t="shared" si="20"/>
        <v/>
      </c>
      <c r="D236" s="102" t="str">
        <f>IF(G448="","",G448)</f>
        <v/>
      </c>
      <c r="E236" s="102" t="str">
        <f>IF(H448="","",H448)</f>
        <v/>
      </c>
      <c r="F236" s="102" t="str">
        <f t="shared" si="17"/>
        <v/>
      </c>
      <c r="G236" s="102" t="str">
        <f t="shared" si="18"/>
        <v/>
      </c>
      <c r="H236" s="854"/>
      <c r="I236" s="854"/>
      <c r="J236" s="854"/>
    </row>
    <row r="237" spans="1:10" x14ac:dyDescent="0.2">
      <c r="A237" s="779"/>
      <c r="B237" s="97">
        <v>15</v>
      </c>
      <c r="C237" s="102" t="str">
        <f t="shared" si="20"/>
        <v/>
      </c>
      <c r="D237" s="102" t="str">
        <f>IF(G451="","",G451)</f>
        <v/>
      </c>
      <c r="E237" s="102" t="str">
        <f>IF(H451="","",H451)</f>
        <v/>
      </c>
      <c r="F237" s="102" t="str">
        <f t="shared" si="17"/>
        <v/>
      </c>
      <c r="G237" s="102" t="str">
        <f t="shared" si="18"/>
        <v/>
      </c>
      <c r="H237" s="854"/>
      <c r="I237" s="854"/>
      <c r="J237" s="854"/>
    </row>
    <row r="238" spans="1:10" x14ac:dyDescent="0.2">
      <c r="A238" s="779"/>
      <c r="B238" s="97">
        <v>16</v>
      </c>
      <c r="C238" s="102" t="str">
        <f t="shared" si="20"/>
        <v/>
      </c>
      <c r="D238" s="102" t="str">
        <f>IF(G454="","",G454)</f>
        <v/>
      </c>
      <c r="E238" s="102" t="str">
        <f>IF(H454="","",H454)</f>
        <v/>
      </c>
      <c r="F238" s="102" t="str">
        <f t="shared" si="17"/>
        <v/>
      </c>
      <c r="G238" s="102" t="str">
        <f t="shared" si="18"/>
        <v/>
      </c>
      <c r="H238" s="854"/>
      <c r="I238" s="854"/>
      <c r="J238" s="854"/>
    </row>
    <row r="239" spans="1:10" x14ac:dyDescent="0.2">
      <c r="A239" s="779"/>
      <c r="B239" s="97">
        <v>17</v>
      </c>
      <c r="C239" s="102" t="str">
        <f t="shared" si="20"/>
        <v/>
      </c>
      <c r="D239" s="102" t="str">
        <f>IF(G457="","",G457)</f>
        <v/>
      </c>
      <c r="E239" s="102" t="str">
        <f>IF(H457="","",H457)</f>
        <v/>
      </c>
      <c r="F239" s="102" t="str">
        <f t="shared" si="17"/>
        <v/>
      </c>
      <c r="G239" s="102" t="str">
        <f t="shared" si="18"/>
        <v/>
      </c>
      <c r="H239" s="854"/>
      <c r="I239" s="854"/>
      <c r="J239" s="854"/>
    </row>
    <row r="240" spans="1:10" x14ac:dyDescent="0.2">
      <c r="A240" s="779"/>
      <c r="B240" s="97">
        <v>18</v>
      </c>
      <c r="C240" s="102" t="str">
        <f t="shared" si="20"/>
        <v/>
      </c>
      <c r="D240" s="102" t="str">
        <f>IF(G460="","",G460)</f>
        <v/>
      </c>
      <c r="E240" s="102" t="str">
        <f>IF(H460="","",H460)</f>
        <v/>
      </c>
      <c r="F240" s="102" t="str">
        <f t="shared" si="17"/>
        <v/>
      </c>
      <c r="G240" s="102" t="str">
        <f t="shared" si="18"/>
        <v/>
      </c>
      <c r="H240" s="854"/>
      <c r="I240" s="854"/>
      <c r="J240" s="854"/>
    </row>
    <row r="241" spans="1:13" x14ac:dyDescent="0.2">
      <c r="A241" s="779"/>
      <c r="B241" s="97">
        <v>19</v>
      </c>
      <c r="C241" s="102" t="str">
        <f t="shared" si="20"/>
        <v/>
      </c>
      <c r="D241" s="102" t="str">
        <f>IF(G463="","",G463)</f>
        <v/>
      </c>
      <c r="E241" s="102" t="str">
        <f>IF(H463="","",H463)</f>
        <v/>
      </c>
      <c r="F241" s="102" t="str">
        <f t="shared" si="17"/>
        <v/>
      </c>
      <c r="G241" s="102" t="str">
        <f t="shared" si="18"/>
        <v/>
      </c>
      <c r="H241" s="854"/>
      <c r="I241" s="854"/>
      <c r="J241" s="854"/>
    </row>
    <row r="242" spans="1:13" x14ac:dyDescent="0.2">
      <c r="A242" s="779"/>
      <c r="B242" s="97">
        <v>20</v>
      </c>
      <c r="C242" s="102" t="str">
        <f t="shared" si="20"/>
        <v/>
      </c>
      <c r="D242" s="102" t="str">
        <f>IF(G466="","",G466)</f>
        <v/>
      </c>
      <c r="E242" s="102" t="str">
        <f>IF(H466="","",H466)</f>
        <v/>
      </c>
      <c r="F242" s="102" t="str">
        <f t="shared" si="17"/>
        <v/>
      </c>
      <c r="G242" s="102" t="str">
        <f t="shared" si="18"/>
        <v/>
      </c>
      <c r="H242" s="854"/>
      <c r="I242" s="854"/>
      <c r="J242" s="854"/>
    </row>
    <row r="243" spans="1:13" x14ac:dyDescent="0.2">
      <c r="A243" s="779"/>
      <c r="B243" s="97">
        <v>21</v>
      </c>
      <c r="C243" s="102" t="str">
        <f>IF(L52="","",L52)</f>
        <v/>
      </c>
      <c r="D243" s="102" t="str">
        <f>IF(K439="","",K439)</f>
        <v/>
      </c>
      <c r="E243" s="102" t="str">
        <f>IF(L439="","",L439)</f>
        <v/>
      </c>
      <c r="F243" s="102" t="str">
        <f t="shared" si="17"/>
        <v/>
      </c>
      <c r="G243" s="102" t="str">
        <f t="shared" si="18"/>
        <v/>
      </c>
      <c r="H243" s="854"/>
      <c r="I243" s="854"/>
      <c r="J243" s="854"/>
    </row>
    <row r="244" spans="1:13" x14ac:dyDescent="0.2">
      <c r="A244" s="779"/>
      <c r="B244" s="97">
        <v>22</v>
      </c>
      <c r="C244" s="102" t="str">
        <f t="shared" ref="C244:C252" si="21">IF(L53="","",L53)</f>
        <v/>
      </c>
      <c r="D244" s="102" t="str">
        <f>IF(K442="","",K442)</f>
        <v/>
      </c>
      <c r="E244" s="102" t="str">
        <f>IF(L442="","",L442)</f>
        <v/>
      </c>
      <c r="F244" s="102" t="str">
        <f t="shared" si="17"/>
        <v/>
      </c>
      <c r="G244" s="102" t="str">
        <f t="shared" si="18"/>
        <v/>
      </c>
      <c r="H244" s="854"/>
      <c r="I244" s="854"/>
      <c r="J244" s="854"/>
    </row>
    <row r="245" spans="1:13" x14ac:dyDescent="0.2">
      <c r="A245" s="779"/>
      <c r="B245" s="97">
        <v>23</v>
      </c>
      <c r="C245" s="102" t="str">
        <f t="shared" si="21"/>
        <v/>
      </c>
      <c r="D245" s="102" t="str">
        <f>IF(K445="","",K445)</f>
        <v/>
      </c>
      <c r="E245" s="102" t="str">
        <f>IF(L445="","",L445)</f>
        <v/>
      </c>
      <c r="F245" s="102" t="str">
        <f t="shared" si="17"/>
        <v/>
      </c>
      <c r="G245" s="102" t="str">
        <f t="shared" si="18"/>
        <v/>
      </c>
      <c r="H245" s="854"/>
      <c r="I245" s="854"/>
      <c r="J245" s="854"/>
    </row>
    <row r="246" spans="1:13" x14ac:dyDescent="0.2">
      <c r="A246" s="779"/>
      <c r="B246" s="97">
        <v>24</v>
      </c>
      <c r="C246" s="102" t="str">
        <f t="shared" si="21"/>
        <v/>
      </c>
      <c r="D246" s="102" t="str">
        <f>IF(K448="","",K448)</f>
        <v/>
      </c>
      <c r="E246" s="102" t="str">
        <f>IF(L448="","",L448)</f>
        <v/>
      </c>
      <c r="F246" s="102" t="str">
        <f t="shared" si="17"/>
        <v/>
      </c>
      <c r="G246" s="102" t="str">
        <f t="shared" si="18"/>
        <v/>
      </c>
      <c r="H246" s="854"/>
      <c r="I246" s="854"/>
      <c r="J246" s="854"/>
    </row>
    <row r="247" spans="1:13" x14ac:dyDescent="0.2">
      <c r="A247" s="779"/>
      <c r="B247" s="97">
        <v>25</v>
      </c>
      <c r="C247" s="102" t="str">
        <f t="shared" si="21"/>
        <v/>
      </c>
      <c r="D247" s="102" t="str">
        <f>IF(K451="","",K451)</f>
        <v/>
      </c>
      <c r="E247" s="102" t="str">
        <f>IF(L451="","",L451)</f>
        <v/>
      </c>
      <c r="F247" s="102" t="str">
        <f t="shared" si="17"/>
        <v/>
      </c>
      <c r="G247" s="102" t="str">
        <f t="shared" si="18"/>
        <v/>
      </c>
      <c r="H247" s="854"/>
      <c r="I247" s="854"/>
      <c r="J247" s="854"/>
    </row>
    <row r="248" spans="1:13" x14ac:dyDescent="0.2">
      <c r="A248" s="779"/>
      <c r="B248" s="97">
        <v>26</v>
      </c>
      <c r="C248" s="102" t="str">
        <f t="shared" si="21"/>
        <v/>
      </c>
      <c r="D248" s="102" t="str">
        <f>IF(K454="","",K454)</f>
        <v/>
      </c>
      <c r="E248" s="102" t="str">
        <f>IF(L454="","",L454)</f>
        <v/>
      </c>
      <c r="F248" s="102" t="str">
        <f t="shared" si="17"/>
        <v/>
      </c>
      <c r="G248" s="102" t="str">
        <f t="shared" si="18"/>
        <v/>
      </c>
      <c r="H248" s="854"/>
      <c r="I248" s="854"/>
      <c r="J248" s="854"/>
    </row>
    <row r="249" spans="1:13" x14ac:dyDescent="0.2">
      <c r="A249" s="779"/>
      <c r="B249" s="97">
        <v>27</v>
      </c>
      <c r="C249" s="102" t="str">
        <f t="shared" si="21"/>
        <v/>
      </c>
      <c r="D249" s="102" t="str">
        <f>IF(K457="","",K457)</f>
        <v/>
      </c>
      <c r="E249" s="102" t="str">
        <f>IF(L457="","",L457)</f>
        <v/>
      </c>
      <c r="F249" s="102" t="str">
        <f t="shared" si="17"/>
        <v/>
      </c>
      <c r="G249" s="102" t="str">
        <f t="shared" si="18"/>
        <v/>
      </c>
      <c r="H249" s="854"/>
      <c r="I249" s="854"/>
      <c r="J249" s="854"/>
    </row>
    <row r="250" spans="1:13" x14ac:dyDescent="0.2">
      <c r="A250" s="779"/>
      <c r="B250" s="97">
        <v>28</v>
      </c>
      <c r="C250" s="102" t="str">
        <f t="shared" si="21"/>
        <v/>
      </c>
      <c r="D250" s="102" t="str">
        <f>IF(K460="","",K460)</f>
        <v/>
      </c>
      <c r="E250" s="102" t="str">
        <f>IF(L460="","",L460)</f>
        <v/>
      </c>
      <c r="F250" s="102" t="str">
        <f t="shared" si="17"/>
        <v/>
      </c>
      <c r="G250" s="102" t="str">
        <f t="shared" si="18"/>
        <v/>
      </c>
      <c r="H250" s="854"/>
      <c r="I250" s="854"/>
      <c r="J250" s="854"/>
    </row>
    <row r="251" spans="1:13" x14ac:dyDescent="0.2">
      <c r="A251" s="779"/>
      <c r="B251" s="97">
        <v>29</v>
      </c>
      <c r="C251" s="102" t="str">
        <f t="shared" si="21"/>
        <v/>
      </c>
      <c r="D251" s="102" t="str">
        <f>IF(K463="","",K463)</f>
        <v/>
      </c>
      <c r="E251" s="102" t="str">
        <f>IF(L463="","",L463)</f>
        <v/>
      </c>
      <c r="F251" s="102" t="str">
        <f t="shared" si="17"/>
        <v/>
      </c>
      <c r="G251" s="102" t="str">
        <f t="shared" si="18"/>
        <v/>
      </c>
      <c r="H251" s="854"/>
      <c r="I251" s="854"/>
      <c r="J251" s="854"/>
    </row>
    <row r="252" spans="1:13" x14ac:dyDescent="0.2">
      <c r="A252" s="791"/>
      <c r="B252" s="97" t="s">
        <v>527</v>
      </c>
      <c r="C252" s="102" t="str">
        <f t="shared" si="21"/>
        <v/>
      </c>
      <c r="D252" s="102" t="str">
        <f>IF(K466="","",K466)</f>
        <v/>
      </c>
      <c r="E252" s="102" t="str">
        <f>IF(L466="","",L466)</f>
        <v/>
      </c>
      <c r="F252" s="102" t="str">
        <f t="shared" si="17"/>
        <v/>
      </c>
      <c r="G252" s="102" t="str">
        <f t="shared" si="18"/>
        <v/>
      </c>
      <c r="H252" s="854"/>
      <c r="I252" s="854"/>
      <c r="J252" s="854"/>
    </row>
    <row r="253" spans="1:13" x14ac:dyDescent="0.2">
      <c r="A253" s="136" t="s">
        <v>529</v>
      </c>
      <c r="B253" s="3"/>
      <c r="C253" s="130"/>
      <c r="D253" s="130"/>
      <c r="E253" s="130"/>
      <c r="F253" s="131"/>
      <c r="G253" s="130"/>
      <c r="H253" s="131"/>
      <c r="I253" s="130"/>
      <c r="J253" s="130"/>
    </row>
    <row r="254" spans="1:13" x14ac:dyDescent="0.2">
      <c r="A254" s="106" t="s">
        <v>294</v>
      </c>
      <c r="B254" s="6"/>
      <c r="C254" s="6"/>
      <c r="D254" s="6"/>
      <c r="E254" s="6"/>
      <c r="F254" s="6"/>
      <c r="G254" s="6"/>
      <c r="H254" s="6"/>
      <c r="I254" s="6"/>
      <c r="J254" s="6"/>
      <c r="K254" s="6"/>
      <c r="L254" s="6"/>
      <c r="M254" s="6"/>
    </row>
    <row r="255" spans="1:13" x14ac:dyDescent="0.2">
      <c r="A255" s="100"/>
      <c r="B255" s="6"/>
      <c r="C255" s="6"/>
      <c r="D255" s="6"/>
      <c r="E255" s="6"/>
      <c r="F255" s="6"/>
      <c r="G255" s="6"/>
      <c r="H255" s="6"/>
      <c r="I255" s="6"/>
      <c r="J255" s="153" t="str">
        <f>A260</f>
        <v>GT1</v>
      </c>
      <c r="K255" s="154" t="s">
        <v>525</v>
      </c>
      <c r="L255" s="155" t="str">
        <f>A260</f>
        <v>GT1</v>
      </c>
      <c r="M255" s="156" t="s">
        <v>526</v>
      </c>
    </row>
    <row r="256" spans="1:13" x14ac:dyDescent="0.2">
      <c r="A256" s="6" t="s">
        <v>535</v>
      </c>
      <c r="B256" s="6"/>
      <c r="C256" s="6"/>
      <c r="D256" s="6"/>
      <c r="E256" s="6"/>
      <c r="F256" s="6"/>
      <c r="G256" s="6"/>
      <c r="H256" s="6"/>
      <c r="K256" s="82"/>
      <c r="M256" s="82"/>
    </row>
    <row r="257" spans="1:13" x14ac:dyDescent="0.2">
      <c r="A257" s="6"/>
      <c r="B257" s="6"/>
      <c r="C257" s="5"/>
      <c r="D257" s="5"/>
      <c r="E257" s="5"/>
      <c r="F257" s="5"/>
      <c r="G257" s="5"/>
      <c r="H257" s="5"/>
      <c r="I257" s="107"/>
      <c r="J257" s="6"/>
      <c r="K257" s="6"/>
      <c r="L257" s="6"/>
      <c r="M257" s="6"/>
    </row>
    <row r="258" spans="1:13" ht="14.25" x14ac:dyDescent="0.2">
      <c r="A258" s="108" t="s">
        <v>271</v>
      </c>
      <c r="B258" s="115" t="s">
        <v>296</v>
      </c>
      <c r="C258" s="852" t="s">
        <v>302</v>
      </c>
      <c r="D258" s="853"/>
      <c r="E258" s="852" t="s">
        <v>340</v>
      </c>
      <c r="F258" s="853"/>
      <c r="G258" s="852" t="s">
        <v>287</v>
      </c>
      <c r="H258" s="858"/>
      <c r="I258" s="853"/>
      <c r="J258" s="6"/>
      <c r="K258" s="6"/>
      <c r="L258" s="6"/>
      <c r="M258" s="6"/>
    </row>
    <row r="259" spans="1:13" x14ac:dyDescent="0.2">
      <c r="A259" s="109" t="s">
        <v>261</v>
      </c>
      <c r="B259" s="112" t="s">
        <v>261</v>
      </c>
      <c r="C259" s="94" t="s">
        <v>284</v>
      </c>
      <c r="D259" s="94" t="s">
        <v>295</v>
      </c>
      <c r="E259" s="94" t="s">
        <v>284</v>
      </c>
      <c r="F259" s="94" t="s">
        <v>295</v>
      </c>
      <c r="G259" s="94" t="s">
        <v>284</v>
      </c>
      <c r="H259" s="94" t="s">
        <v>295</v>
      </c>
      <c r="I259" s="94" t="s">
        <v>299</v>
      </c>
      <c r="J259" s="6"/>
      <c r="K259" s="6"/>
      <c r="L259" s="6"/>
      <c r="M259" s="6"/>
    </row>
    <row r="260" spans="1:13" x14ac:dyDescent="0.2">
      <c r="A260" s="778" t="s">
        <v>267</v>
      </c>
      <c r="B260" s="107">
        <v>1</v>
      </c>
      <c r="C260" s="102" t="str">
        <f>IF(C406="","",STDEV(C404:C406))</f>
        <v/>
      </c>
      <c r="D260" s="102" t="str">
        <f>IF(D406="","",STDEV(D404:D406))</f>
        <v/>
      </c>
      <c r="E260" s="102" t="str">
        <f t="shared" ref="E260:E289" si="22">IF(C260="","",C260^2)</f>
        <v/>
      </c>
      <c r="F260" s="102" t="str">
        <f t="shared" ref="F260:F289" si="23">IF(D260="","",D260^2)</f>
        <v/>
      </c>
      <c r="G260" s="854" t="str">
        <f>IF(COUNT(E289:E333)=COUNT($B289:$B333),SQRT(SUM(E260:E289)/COUNT($B260:$B289)),"")</f>
        <v/>
      </c>
      <c r="H260" s="854" t="str">
        <f>IF(COUNT(F289:F333)=COUNT($B289:$B333),SQRT(SUM(F260:F289)/COUNT($B260:$B289)),"")</f>
        <v/>
      </c>
      <c r="I260" s="854" t="str">
        <f>IF(E28="","",E28)</f>
        <v/>
      </c>
      <c r="J260" s="6"/>
      <c r="K260" s="6"/>
      <c r="L260" s="6"/>
      <c r="M260" s="6"/>
    </row>
    <row r="261" spans="1:13" x14ac:dyDescent="0.2">
      <c r="A261" s="779"/>
      <c r="B261" s="97">
        <v>2</v>
      </c>
      <c r="C261" s="102" t="str">
        <f>IF(C409="","",STDEV(C407:C409))</f>
        <v/>
      </c>
      <c r="D261" s="102" t="str">
        <f>IF(D409="","",STDEV(D407:D409))</f>
        <v/>
      </c>
      <c r="E261" s="102" t="str">
        <f t="shared" si="22"/>
        <v/>
      </c>
      <c r="F261" s="102" t="str">
        <f t="shared" si="23"/>
        <v/>
      </c>
      <c r="G261" s="854"/>
      <c r="H261" s="854"/>
      <c r="I261" s="854"/>
      <c r="J261" s="6"/>
      <c r="K261" s="6"/>
      <c r="L261" s="6"/>
      <c r="M261" s="6"/>
    </row>
    <row r="262" spans="1:13" x14ac:dyDescent="0.2">
      <c r="A262" s="779"/>
      <c r="B262" s="97">
        <v>3</v>
      </c>
      <c r="C262" s="102" t="str">
        <f>IF(C412="","",STDEV(C410:C412))</f>
        <v/>
      </c>
      <c r="D262" s="102" t="str">
        <f>IF(D412="","",STDEV(D410:D412))</f>
        <v/>
      </c>
      <c r="E262" s="102" t="str">
        <f t="shared" si="22"/>
        <v/>
      </c>
      <c r="F262" s="102" t="str">
        <f t="shared" si="23"/>
        <v/>
      </c>
      <c r="G262" s="854"/>
      <c r="H262" s="854"/>
      <c r="I262" s="854"/>
      <c r="J262" s="6"/>
      <c r="K262" s="6"/>
      <c r="L262" s="6"/>
      <c r="M262" s="6"/>
    </row>
    <row r="263" spans="1:13" x14ac:dyDescent="0.2">
      <c r="A263" s="779"/>
      <c r="B263" s="97">
        <v>4</v>
      </c>
      <c r="C263" s="102" t="str">
        <f>IF(C415="","",STDEV(C413:C415))</f>
        <v/>
      </c>
      <c r="D263" s="102" t="str">
        <f>IF(D415="","",STDEV(D413:D415))</f>
        <v/>
      </c>
      <c r="E263" s="102" t="str">
        <f t="shared" si="22"/>
        <v/>
      </c>
      <c r="F263" s="102" t="str">
        <f t="shared" si="23"/>
        <v/>
      </c>
      <c r="G263" s="854"/>
      <c r="H263" s="854"/>
      <c r="I263" s="854"/>
      <c r="J263" s="6"/>
      <c r="K263" s="6"/>
      <c r="L263" s="6"/>
      <c r="M263" s="6"/>
    </row>
    <row r="264" spans="1:13" x14ac:dyDescent="0.2">
      <c r="A264" s="779"/>
      <c r="B264" s="97">
        <v>5</v>
      </c>
      <c r="C264" s="102" t="str">
        <f>IF(C418="","",STDEV(C416:C418))</f>
        <v/>
      </c>
      <c r="D264" s="102" t="str">
        <f>IF(D418="","",STDEV(D416:D418))</f>
        <v/>
      </c>
      <c r="E264" s="102" t="str">
        <f t="shared" si="22"/>
        <v/>
      </c>
      <c r="F264" s="102" t="str">
        <f t="shared" si="23"/>
        <v/>
      </c>
      <c r="G264" s="854"/>
      <c r="H264" s="854"/>
      <c r="I264" s="854"/>
      <c r="J264" s="6"/>
      <c r="K264" s="6"/>
      <c r="L264" s="6"/>
      <c r="M264" s="6"/>
    </row>
    <row r="265" spans="1:13" x14ac:dyDescent="0.2">
      <c r="A265" s="779"/>
      <c r="B265" s="97">
        <v>6</v>
      </c>
      <c r="C265" s="102" t="str">
        <f>IF(C421="","",STDEV(C419:C421))</f>
        <v/>
      </c>
      <c r="D265" s="102" t="str">
        <f>IF(D421="","",STDEV(D419:D421))</f>
        <v/>
      </c>
      <c r="E265" s="102" t="str">
        <f t="shared" si="22"/>
        <v/>
      </c>
      <c r="F265" s="102" t="str">
        <f t="shared" si="23"/>
        <v/>
      </c>
      <c r="G265" s="854"/>
      <c r="H265" s="854"/>
      <c r="I265" s="854"/>
      <c r="J265" s="6"/>
      <c r="K265" s="6"/>
      <c r="L265" s="6"/>
      <c r="M265" s="6"/>
    </row>
    <row r="266" spans="1:13" x14ac:dyDescent="0.2">
      <c r="A266" s="779"/>
      <c r="B266" s="97">
        <v>7</v>
      </c>
      <c r="C266" s="102" t="str">
        <f>IF(C424="","",STDEV(C422:C424))</f>
        <v/>
      </c>
      <c r="D266" s="102" t="str">
        <f>IF(D424="","",STDEV(D422:D424))</f>
        <v/>
      </c>
      <c r="E266" s="102" t="str">
        <f t="shared" si="22"/>
        <v/>
      </c>
      <c r="F266" s="102" t="str">
        <f t="shared" si="23"/>
        <v/>
      </c>
      <c r="G266" s="854"/>
      <c r="H266" s="854"/>
      <c r="I266" s="854"/>
      <c r="J266" s="6"/>
      <c r="K266" s="6"/>
      <c r="L266" s="6"/>
      <c r="M266" s="6"/>
    </row>
    <row r="267" spans="1:13" x14ac:dyDescent="0.2">
      <c r="A267" s="779"/>
      <c r="B267" s="97">
        <v>8</v>
      </c>
      <c r="C267" s="102" t="str">
        <f>IF(C427="","",STDEV(C425:C427))</f>
        <v/>
      </c>
      <c r="D267" s="102" t="str">
        <f>IF(D427="","",STDEV(D425:D427))</f>
        <v/>
      </c>
      <c r="E267" s="102" t="str">
        <f t="shared" si="22"/>
        <v/>
      </c>
      <c r="F267" s="102" t="str">
        <f t="shared" si="23"/>
        <v/>
      </c>
      <c r="G267" s="854"/>
      <c r="H267" s="854"/>
      <c r="I267" s="854"/>
      <c r="J267" s="6"/>
      <c r="K267" s="6"/>
      <c r="L267" s="6"/>
      <c r="M267" s="6"/>
    </row>
    <row r="268" spans="1:13" x14ac:dyDescent="0.2">
      <c r="A268" s="779"/>
      <c r="B268" s="97">
        <v>9</v>
      </c>
      <c r="C268" s="102" t="str">
        <f>IF(C430="","",STDEV(C428:C430))</f>
        <v/>
      </c>
      <c r="D268" s="102" t="str">
        <f>IF(D430="","",STDEV(D428:D430))</f>
        <v/>
      </c>
      <c r="E268" s="102" t="str">
        <f t="shared" si="22"/>
        <v/>
      </c>
      <c r="F268" s="102" t="str">
        <f t="shared" si="23"/>
        <v/>
      </c>
      <c r="G268" s="854"/>
      <c r="H268" s="854"/>
      <c r="I268" s="854"/>
      <c r="J268" s="6"/>
      <c r="K268" s="6"/>
      <c r="L268" s="6"/>
      <c r="M268" s="6"/>
    </row>
    <row r="269" spans="1:13" x14ac:dyDescent="0.2">
      <c r="A269" s="779"/>
      <c r="B269" s="97">
        <v>10</v>
      </c>
      <c r="C269" s="102" t="str">
        <f>IF(C433="","",STDEV(C431:C433))</f>
        <v/>
      </c>
      <c r="D269" s="102" t="str">
        <f>IF(D433="","",STDEV(D431:D433))</f>
        <v/>
      </c>
      <c r="E269" s="102" t="str">
        <f t="shared" si="22"/>
        <v/>
      </c>
      <c r="F269" s="102" t="str">
        <f t="shared" si="23"/>
        <v/>
      </c>
      <c r="G269" s="854"/>
      <c r="H269" s="854"/>
      <c r="I269" s="854"/>
      <c r="J269" s="6"/>
      <c r="K269" s="6"/>
      <c r="L269" s="6"/>
      <c r="M269" s="6"/>
    </row>
    <row r="270" spans="1:13" x14ac:dyDescent="0.2">
      <c r="A270" s="779"/>
      <c r="B270" s="97">
        <v>11</v>
      </c>
      <c r="C270" s="102" t="str">
        <f>IF(G406="","",STDEV(G404:G406))</f>
        <v/>
      </c>
      <c r="D270" s="102" t="str">
        <f>IF(H406="","",STDEV(H404:H406))</f>
        <v/>
      </c>
      <c r="E270" s="102" t="str">
        <f t="shared" si="22"/>
        <v/>
      </c>
      <c r="F270" s="102" t="str">
        <f t="shared" si="23"/>
        <v/>
      </c>
      <c r="G270" s="854"/>
      <c r="H270" s="854"/>
      <c r="I270" s="854"/>
      <c r="J270" s="6"/>
      <c r="K270" s="6"/>
      <c r="L270" s="6"/>
      <c r="M270" s="6"/>
    </row>
    <row r="271" spans="1:13" x14ac:dyDescent="0.2">
      <c r="A271" s="779"/>
      <c r="B271" s="97">
        <v>12</v>
      </c>
      <c r="C271" s="102" t="str">
        <f>IF(G409="","",STDEV(G407:G409))</f>
        <v/>
      </c>
      <c r="D271" s="102" t="str">
        <f>IF(H409="","",STDEV(H407:H409))</f>
        <v/>
      </c>
      <c r="E271" s="102" t="str">
        <f t="shared" si="22"/>
        <v/>
      </c>
      <c r="F271" s="102" t="str">
        <f t="shared" si="23"/>
        <v/>
      </c>
      <c r="G271" s="854"/>
      <c r="H271" s="854"/>
      <c r="I271" s="854"/>
      <c r="J271" s="6"/>
      <c r="K271" s="6"/>
      <c r="L271" s="6"/>
      <c r="M271" s="6"/>
    </row>
    <row r="272" spans="1:13" x14ac:dyDescent="0.2">
      <c r="A272" s="779"/>
      <c r="B272" s="97">
        <v>13</v>
      </c>
      <c r="C272" s="102" t="str">
        <f>IF(G412="","",STDEV(G410:G412))</f>
        <v/>
      </c>
      <c r="D272" s="102" t="str">
        <f>IF(H412="","",STDEV(H410:H412))</f>
        <v/>
      </c>
      <c r="E272" s="102" t="str">
        <f t="shared" si="22"/>
        <v/>
      </c>
      <c r="F272" s="102" t="str">
        <f t="shared" si="23"/>
        <v/>
      </c>
      <c r="G272" s="854"/>
      <c r="H272" s="854"/>
      <c r="I272" s="854"/>
      <c r="J272" s="6"/>
      <c r="K272" s="6"/>
      <c r="L272" s="6"/>
      <c r="M272" s="6"/>
    </row>
    <row r="273" spans="1:13" x14ac:dyDescent="0.2">
      <c r="A273" s="779"/>
      <c r="B273" s="97">
        <v>14</v>
      </c>
      <c r="C273" s="102" t="str">
        <f>IF(G415="","",STDEV(G413:G415))</f>
        <v/>
      </c>
      <c r="D273" s="102" t="str">
        <f>IF(H415="","",STDEV(H413:H415))</f>
        <v/>
      </c>
      <c r="E273" s="102" t="str">
        <f t="shared" si="22"/>
        <v/>
      </c>
      <c r="F273" s="102" t="str">
        <f t="shared" si="23"/>
        <v/>
      </c>
      <c r="G273" s="854"/>
      <c r="H273" s="854"/>
      <c r="I273" s="854"/>
      <c r="J273" s="6"/>
      <c r="K273" s="6"/>
      <c r="L273" s="6"/>
      <c r="M273" s="6"/>
    </row>
    <row r="274" spans="1:13" x14ac:dyDescent="0.2">
      <c r="A274" s="779"/>
      <c r="B274" s="97">
        <v>15</v>
      </c>
      <c r="C274" s="102" t="str">
        <f>IF(G418="","",STDEV(G416:G418))</f>
        <v/>
      </c>
      <c r="D274" s="102" t="str">
        <f>IF(H418="","",STDEV(H416:H418))</f>
        <v/>
      </c>
      <c r="E274" s="102" t="str">
        <f t="shared" si="22"/>
        <v/>
      </c>
      <c r="F274" s="102" t="str">
        <f t="shared" si="23"/>
        <v/>
      </c>
      <c r="G274" s="854"/>
      <c r="H274" s="854"/>
      <c r="I274" s="854"/>
      <c r="J274" s="6"/>
      <c r="K274" s="6"/>
      <c r="L274" s="6"/>
      <c r="M274" s="6"/>
    </row>
    <row r="275" spans="1:13" x14ac:dyDescent="0.2">
      <c r="A275" s="779"/>
      <c r="B275" s="97">
        <v>16</v>
      </c>
      <c r="C275" s="102" t="str">
        <f>IF(G421="","",STDEV(G419:G421))</f>
        <v/>
      </c>
      <c r="D275" s="102" t="str">
        <f>IF(H421="","",STDEV(H419:H421))</f>
        <v/>
      </c>
      <c r="E275" s="102" t="str">
        <f t="shared" si="22"/>
        <v/>
      </c>
      <c r="F275" s="102" t="str">
        <f t="shared" si="23"/>
        <v/>
      </c>
      <c r="G275" s="854"/>
      <c r="H275" s="854"/>
      <c r="I275" s="854"/>
      <c r="J275" s="6"/>
      <c r="K275" s="6"/>
      <c r="L275" s="6"/>
      <c r="M275" s="6"/>
    </row>
    <row r="276" spans="1:13" x14ac:dyDescent="0.2">
      <c r="A276" s="779"/>
      <c r="B276" s="97">
        <v>17</v>
      </c>
      <c r="C276" s="102" t="str">
        <f>IF(G424="","",STDEV(G422:G424))</f>
        <v/>
      </c>
      <c r="D276" s="102" t="str">
        <f>IF(H424="","",STDEV(H422:H424))</f>
        <v/>
      </c>
      <c r="E276" s="102" t="str">
        <f t="shared" si="22"/>
        <v/>
      </c>
      <c r="F276" s="102" t="str">
        <f t="shared" si="23"/>
        <v/>
      </c>
      <c r="G276" s="854"/>
      <c r="H276" s="854"/>
      <c r="I276" s="854"/>
      <c r="J276" s="6"/>
      <c r="K276" s="6"/>
      <c r="L276" s="6"/>
      <c r="M276" s="6"/>
    </row>
    <row r="277" spans="1:13" x14ac:dyDescent="0.2">
      <c r="A277" s="779"/>
      <c r="B277" s="97">
        <v>18</v>
      </c>
      <c r="C277" s="102" t="str">
        <f>IF(G427="","",STDEV(G425:G427))</f>
        <v/>
      </c>
      <c r="D277" s="102" t="str">
        <f>IF(H427="","",STDEV(H425:H427))</f>
        <v/>
      </c>
      <c r="E277" s="102" t="str">
        <f t="shared" si="22"/>
        <v/>
      </c>
      <c r="F277" s="102" t="str">
        <f t="shared" si="23"/>
        <v/>
      </c>
      <c r="G277" s="854"/>
      <c r="H277" s="854"/>
      <c r="I277" s="854"/>
      <c r="J277" s="6"/>
      <c r="K277" s="6"/>
      <c r="L277" s="6"/>
      <c r="M277" s="6"/>
    </row>
    <row r="278" spans="1:13" x14ac:dyDescent="0.2">
      <c r="A278" s="779"/>
      <c r="B278" s="97">
        <v>19</v>
      </c>
      <c r="C278" s="102" t="str">
        <f>IF(G430="","",STDEV(G428:G430))</f>
        <v/>
      </c>
      <c r="D278" s="102" t="str">
        <f>IF(H430="","",STDEV(H428:H430))</f>
        <v/>
      </c>
      <c r="E278" s="102" t="str">
        <f t="shared" si="22"/>
        <v/>
      </c>
      <c r="F278" s="102" t="str">
        <f t="shared" si="23"/>
        <v/>
      </c>
      <c r="G278" s="854"/>
      <c r="H278" s="854"/>
      <c r="I278" s="854"/>
      <c r="J278" s="6"/>
      <c r="K278" s="6"/>
      <c r="L278" s="6"/>
      <c r="M278" s="6"/>
    </row>
    <row r="279" spans="1:13" x14ac:dyDescent="0.2">
      <c r="A279" s="779"/>
      <c r="B279" s="97">
        <v>20</v>
      </c>
      <c r="C279" s="102" t="str">
        <f>IF(G433="","",STDEV(G431:G433))</f>
        <v/>
      </c>
      <c r="D279" s="102" t="str">
        <f>IF(H433="","",STDEV(H431:H433))</f>
        <v/>
      </c>
      <c r="E279" s="102" t="str">
        <f t="shared" si="22"/>
        <v/>
      </c>
      <c r="F279" s="102" t="str">
        <f t="shared" si="23"/>
        <v/>
      </c>
      <c r="G279" s="854"/>
      <c r="H279" s="854"/>
      <c r="I279" s="854"/>
      <c r="J279" s="6"/>
      <c r="K279" s="6"/>
      <c r="L279" s="6"/>
      <c r="M279" s="6"/>
    </row>
    <row r="280" spans="1:13" x14ac:dyDescent="0.2">
      <c r="A280" s="779"/>
      <c r="B280" s="97">
        <v>21</v>
      </c>
      <c r="C280" s="102" t="str">
        <f>IF(K406="","",STDEV(K404:K406))</f>
        <v/>
      </c>
      <c r="D280" s="102" t="str">
        <f>IF(L406="","",STDEV(L404:L406))</f>
        <v/>
      </c>
      <c r="E280" s="102" t="str">
        <f t="shared" si="22"/>
        <v/>
      </c>
      <c r="F280" s="102" t="str">
        <f t="shared" si="23"/>
        <v/>
      </c>
      <c r="G280" s="854"/>
      <c r="H280" s="854"/>
      <c r="I280" s="854"/>
      <c r="J280" s="6"/>
      <c r="K280" s="6"/>
      <c r="L280" s="6"/>
      <c r="M280" s="6"/>
    </row>
    <row r="281" spans="1:13" x14ac:dyDescent="0.2">
      <c r="A281" s="779"/>
      <c r="B281" s="97">
        <v>22</v>
      </c>
      <c r="C281" s="102" t="str">
        <f>IF(K409="","",STDEV(K407:K409))</f>
        <v/>
      </c>
      <c r="D281" s="102" t="str">
        <f>IF(L409="","",STDEV(L407:L409))</f>
        <v/>
      </c>
      <c r="E281" s="102" t="str">
        <f t="shared" si="22"/>
        <v/>
      </c>
      <c r="F281" s="102" t="str">
        <f t="shared" si="23"/>
        <v/>
      </c>
      <c r="G281" s="854"/>
      <c r="H281" s="854"/>
      <c r="I281" s="854"/>
      <c r="J281" s="6"/>
      <c r="K281" s="6"/>
      <c r="L281" s="6"/>
      <c r="M281" s="6"/>
    </row>
    <row r="282" spans="1:13" x14ac:dyDescent="0.2">
      <c r="A282" s="779"/>
      <c r="B282" s="97">
        <v>23</v>
      </c>
      <c r="C282" s="102" t="str">
        <f>IF(K412="","",STDEV(K410:K412))</f>
        <v/>
      </c>
      <c r="D282" s="102" t="str">
        <f>IF(L412="","",STDEV(L410:L412))</f>
        <v/>
      </c>
      <c r="E282" s="102" t="str">
        <f t="shared" si="22"/>
        <v/>
      </c>
      <c r="F282" s="102" t="str">
        <f t="shared" si="23"/>
        <v/>
      </c>
      <c r="G282" s="854"/>
      <c r="H282" s="854"/>
      <c r="I282" s="854"/>
      <c r="J282" s="6"/>
      <c r="K282" s="6"/>
      <c r="L282" s="6"/>
      <c r="M282" s="6"/>
    </row>
    <row r="283" spans="1:13" x14ac:dyDescent="0.2">
      <c r="A283" s="779"/>
      <c r="B283" s="97">
        <v>24</v>
      </c>
      <c r="C283" s="102" t="str">
        <f>IF(K415="","",STDEV(K413:K415))</f>
        <v/>
      </c>
      <c r="D283" s="102" t="str">
        <f>IF(L415="","",STDEV(L413:L415))</f>
        <v/>
      </c>
      <c r="E283" s="102" t="str">
        <f t="shared" si="22"/>
        <v/>
      </c>
      <c r="F283" s="102" t="str">
        <f t="shared" si="23"/>
        <v/>
      </c>
      <c r="G283" s="854"/>
      <c r="H283" s="854"/>
      <c r="I283" s="854"/>
      <c r="J283" s="6"/>
      <c r="K283" s="6"/>
      <c r="L283" s="6"/>
      <c r="M283" s="6"/>
    </row>
    <row r="284" spans="1:13" x14ac:dyDescent="0.2">
      <c r="A284" s="779"/>
      <c r="B284" s="97">
        <v>25</v>
      </c>
      <c r="C284" s="102" t="str">
        <f>IF(K418="","",STDEV(K416:K418))</f>
        <v/>
      </c>
      <c r="D284" s="102" t="str">
        <f>IF(L418="","",STDEV(L416:L418))</f>
        <v/>
      </c>
      <c r="E284" s="102" t="str">
        <f t="shared" si="22"/>
        <v/>
      </c>
      <c r="F284" s="102" t="str">
        <f t="shared" si="23"/>
        <v/>
      </c>
      <c r="G284" s="854"/>
      <c r="H284" s="854"/>
      <c r="I284" s="854"/>
      <c r="J284" s="6"/>
      <c r="K284" s="6"/>
      <c r="L284" s="6"/>
      <c r="M284" s="6"/>
    </row>
    <row r="285" spans="1:13" x14ac:dyDescent="0.2">
      <c r="A285" s="779"/>
      <c r="B285" s="97">
        <v>26</v>
      </c>
      <c r="C285" s="102" t="str">
        <f>IF(K421="","",STDEV(K419:K421))</f>
        <v/>
      </c>
      <c r="D285" s="102" t="str">
        <f>IF(L421="","",STDEV(L419:L421))</f>
        <v/>
      </c>
      <c r="E285" s="102" t="str">
        <f t="shared" si="22"/>
        <v/>
      </c>
      <c r="F285" s="102" t="str">
        <f t="shared" si="23"/>
        <v/>
      </c>
      <c r="G285" s="854"/>
      <c r="H285" s="854"/>
      <c r="I285" s="854"/>
      <c r="J285" s="6"/>
      <c r="K285" s="6"/>
      <c r="L285" s="6"/>
      <c r="M285" s="6"/>
    </row>
    <row r="286" spans="1:13" x14ac:dyDescent="0.2">
      <c r="A286" s="779"/>
      <c r="B286" s="97">
        <v>27</v>
      </c>
      <c r="C286" s="102" t="str">
        <f>IF(K424="","",STDEV(K422:K424))</f>
        <v/>
      </c>
      <c r="D286" s="102" t="str">
        <f>IF(L424="","",STDEV(L422:L424))</f>
        <v/>
      </c>
      <c r="E286" s="102" t="str">
        <f t="shared" si="22"/>
        <v/>
      </c>
      <c r="F286" s="102" t="str">
        <f t="shared" si="23"/>
        <v/>
      </c>
      <c r="G286" s="854"/>
      <c r="H286" s="854"/>
      <c r="I286" s="854"/>
      <c r="J286" s="6"/>
      <c r="K286" s="6"/>
      <c r="L286" s="6"/>
      <c r="M286" s="6"/>
    </row>
    <row r="287" spans="1:13" x14ac:dyDescent="0.2">
      <c r="A287" s="779"/>
      <c r="B287" s="97">
        <v>28</v>
      </c>
      <c r="C287" s="102" t="str">
        <f>IF(K427="","",STDEV(K425:K427))</f>
        <v/>
      </c>
      <c r="D287" s="102" t="str">
        <f>IF(L427="","",STDEV(L425:L427))</f>
        <v/>
      </c>
      <c r="E287" s="102" t="str">
        <f t="shared" si="22"/>
        <v/>
      </c>
      <c r="F287" s="102" t="str">
        <f t="shared" si="23"/>
        <v/>
      </c>
      <c r="G287" s="854"/>
      <c r="H287" s="854"/>
      <c r="I287" s="854"/>
      <c r="J287" s="6"/>
      <c r="K287" s="6"/>
      <c r="L287" s="6"/>
      <c r="M287" s="6"/>
    </row>
    <row r="288" spans="1:13" x14ac:dyDescent="0.2">
      <c r="A288" s="779"/>
      <c r="B288" s="97">
        <v>29</v>
      </c>
      <c r="C288" s="102" t="str">
        <f>IF(K430="","",STDEV(K428:K430))</f>
        <v/>
      </c>
      <c r="D288" s="102" t="str">
        <f>IF(L430="","",STDEV(L428:L430))</f>
        <v/>
      </c>
      <c r="E288" s="102" t="str">
        <f t="shared" si="22"/>
        <v/>
      </c>
      <c r="F288" s="102" t="str">
        <f t="shared" si="23"/>
        <v/>
      </c>
      <c r="G288" s="854"/>
      <c r="H288" s="854"/>
      <c r="I288" s="854"/>
      <c r="J288" s="6"/>
      <c r="K288" s="6"/>
      <c r="L288" s="6"/>
      <c r="M288" s="6"/>
    </row>
    <row r="289" spans="1:13" x14ac:dyDescent="0.2">
      <c r="A289" s="791"/>
      <c r="B289" s="97" t="s">
        <v>527</v>
      </c>
      <c r="C289" s="102" t="str">
        <f>IF(K433="","",STDEV(K431:K433))</f>
        <v/>
      </c>
      <c r="D289" s="102" t="str">
        <f>IF(L433="","",STDEV(L431:L433))</f>
        <v/>
      </c>
      <c r="E289" s="102" t="str">
        <f t="shared" si="22"/>
        <v/>
      </c>
      <c r="F289" s="102" t="str">
        <f t="shared" si="23"/>
        <v/>
      </c>
      <c r="G289" s="854"/>
      <c r="H289" s="854"/>
      <c r="I289" s="854"/>
      <c r="J289" s="6"/>
      <c r="K289" s="6"/>
      <c r="L289" s="6"/>
      <c r="M289" s="6"/>
    </row>
    <row r="290" spans="1:13" x14ac:dyDescent="0.2">
      <c r="A290" s="106" t="s">
        <v>523</v>
      </c>
      <c r="B290" s="6"/>
      <c r="C290" s="6"/>
      <c r="D290" s="6"/>
      <c r="E290" s="6"/>
      <c r="F290" s="6"/>
      <c r="G290" s="6"/>
      <c r="H290" s="6"/>
      <c r="I290" s="6"/>
      <c r="J290" s="6"/>
      <c r="K290" s="6"/>
      <c r="L290" s="6"/>
      <c r="M290" s="6"/>
    </row>
    <row r="291" spans="1:13" x14ac:dyDescent="0.2">
      <c r="A291" s="100"/>
      <c r="B291" s="6"/>
      <c r="C291" s="6"/>
      <c r="D291" s="6"/>
      <c r="E291" s="6"/>
      <c r="F291" s="6"/>
      <c r="G291" s="6"/>
      <c r="H291" s="6"/>
      <c r="I291" s="6"/>
      <c r="J291" s="153" t="str">
        <f>A296</f>
        <v>GT2</v>
      </c>
      <c r="K291" s="154" t="s">
        <v>525</v>
      </c>
      <c r="L291" s="155" t="str">
        <f>A296</f>
        <v>GT2</v>
      </c>
      <c r="M291" s="156" t="s">
        <v>526</v>
      </c>
    </row>
    <row r="292" spans="1:13" x14ac:dyDescent="0.2">
      <c r="A292" s="6" t="s">
        <v>535</v>
      </c>
      <c r="B292" s="6"/>
      <c r="C292" s="6"/>
      <c r="D292" s="6"/>
      <c r="E292" s="6"/>
      <c r="F292" s="6"/>
      <c r="G292" s="6"/>
      <c r="H292" s="6"/>
      <c r="K292" s="82"/>
      <c r="M292" s="82"/>
    </row>
    <row r="293" spans="1:13" x14ac:dyDescent="0.2">
      <c r="A293" s="6"/>
      <c r="B293" s="6"/>
      <c r="C293" s="5"/>
      <c r="D293" s="5"/>
      <c r="E293" s="5"/>
      <c r="F293" s="5"/>
      <c r="G293" s="5"/>
      <c r="H293" s="5"/>
      <c r="I293" s="107"/>
      <c r="J293" s="6"/>
      <c r="K293" s="6"/>
      <c r="L293" s="6"/>
      <c r="M293" s="6"/>
    </row>
    <row r="294" spans="1:13" ht="14.25" x14ac:dyDescent="0.2">
      <c r="A294" s="108" t="s">
        <v>271</v>
      </c>
      <c r="B294" s="115" t="s">
        <v>296</v>
      </c>
      <c r="C294" s="852" t="s">
        <v>302</v>
      </c>
      <c r="D294" s="853"/>
      <c r="E294" s="852" t="s">
        <v>340</v>
      </c>
      <c r="F294" s="853"/>
      <c r="G294" s="852" t="s">
        <v>287</v>
      </c>
      <c r="H294" s="858"/>
      <c r="I294" s="853"/>
      <c r="J294" s="6"/>
      <c r="K294" s="6"/>
      <c r="L294" s="6"/>
      <c r="M294" s="6"/>
    </row>
    <row r="295" spans="1:13" x14ac:dyDescent="0.2">
      <c r="A295" s="109" t="s">
        <v>261</v>
      </c>
      <c r="B295" s="112" t="s">
        <v>261</v>
      </c>
      <c r="C295" s="94" t="s">
        <v>284</v>
      </c>
      <c r="D295" s="94" t="s">
        <v>295</v>
      </c>
      <c r="E295" s="94" t="s">
        <v>284</v>
      </c>
      <c r="F295" s="94" t="s">
        <v>295</v>
      </c>
      <c r="G295" s="94" t="s">
        <v>284</v>
      </c>
      <c r="H295" s="94" t="s">
        <v>295</v>
      </c>
      <c r="I295" s="94" t="s">
        <v>299</v>
      </c>
      <c r="J295" s="6"/>
      <c r="K295" s="6"/>
      <c r="L295" s="6"/>
      <c r="M295" s="6"/>
    </row>
    <row r="296" spans="1:13" x14ac:dyDescent="0.2">
      <c r="A296" s="778" t="s">
        <v>268</v>
      </c>
      <c r="B296" s="107">
        <v>1</v>
      </c>
      <c r="C296" s="102" t="str">
        <f>IF(C441="","",STDEV(C439:C441))</f>
        <v/>
      </c>
      <c r="D296" s="102" t="str">
        <f>IF(D441="","",STDEV(D439:D441))</f>
        <v/>
      </c>
      <c r="E296" s="102" t="str">
        <f t="shared" ref="E296:E325" si="24">IF(C296="","",C296^2)</f>
        <v/>
      </c>
      <c r="F296" s="102" t="str">
        <f t="shared" ref="F296:F325" si="25">IF(D296="","",D296^2)</f>
        <v/>
      </c>
      <c r="G296" s="854" t="str">
        <f>IF(COUNT(E$296:E$325)=COUNT(B$296:B$325),SQRT(SUM(E296:E325)/COUNT($B296:$B325)),"")</f>
        <v/>
      </c>
      <c r="H296" s="854" t="str">
        <f>IF(COUNT(F$296:F$325)=COUNT(B$296:B$325),SQRT(SUM(F296:F325)/COUNT($B296:$B325)),"")</f>
        <v/>
      </c>
      <c r="I296" s="854" t="str">
        <f>IF(E29="","",E29)</f>
        <v/>
      </c>
      <c r="J296" s="6"/>
      <c r="K296" s="6"/>
      <c r="L296" s="6"/>
      <c r="M296" s="6"/>
    </row>
    <row r="297" spans="1:13" x14ac:dyDescent="0.2">
      <c r="A297" s="779"/>
      <c r="B297" s="97">
        <v>2</v>
      </c>
      <c r="C297" s="102" t="str">
        <f>IF(C444="","",STDEV(C442:C444))</f>
        <v/>
      </c>
      <c r="D297" s="102" t="str">
        <f>IF(D444="","",STDEV(D442:D444))</f>
        <v/>
      </c>
      <c r="E297" s="102" t="str">
        <f t="shared" si="24"/>
        <v/>
      </c>
      <c r="F297" s="102" t="str">
        <f t="shared" si="25"/>
        <v/>
      </c>
      <c r="G297" s="854"/>
      <c r="H297" s="854"/>
      <c r="I297" s="854"/>
      <c r="J297" s="6"/>
      <c r="K297" s="6"/>
      <c r="L297" s="6"/>
      <c r="M297" s="6"/>
    </row>
    <row r="298" spans="1:13" x14ac:dyDescent="0.2">
      <c r="A298" s="779"/>
      <c r="B298" s="97">
        <v>3</v>
      </c>
      <c r="C298" s="102" t="str">
        <f>IF(C447="","",STDEV(C445:C447))</f>
        <v/>
      </c>
      <c r="D298" s="102" t="str">
        <f>IF(D447="","",STDEV(D445:D447))</f>
        <v/>
      </c>
      <c r="E298" s="102" t="str">
        <f t="shared" si="24"/>
        <v/>
      </c>
      <c r="F298" s="102" t="str">
        <f t="shared" si="25"/>
        <v/>
      </c>
      <c r="G298" s="854"/>
      <c r="H298" s="854"/>
      <c r="I298" s="854"/>
      <c r="J298" s="6"/>
      <c r="K298" s="6"/>
      <c r="L298" s="6"/>
      <c r="M298" s="6"/>
    </row>
    <row r="299" spans="1:13" x14ac:dyDescent="0.2">
      <c r="A299" s="779"/>
      <c r="B299" s="97">
        <v>4</v>
      </c>
      <c r="C299" s="102" t="str">
        <f>IF(C450="","",STDEV(C448:C450))</f>
        <v/>
      </c>
      <c r="D299" s="102" t="str">
        <f>IF(D450="","",STDEV(D448:D450))</f>
        <v/>
      </c>
      <c r="E299" s="102" t="str">
        <f t="shared" si="24"/>
        <v/>
      </c>
      <c r="F299" s="102" t="str">
        <f t="shared" si="25"/>
        <v/>
      </c>
      <c r="G299" s="854"/>
      <c r="H299" s="854"/>
      <c r="I299" s="854"/>
      <c r="J299" s="6"/>
      <c r="K299" s="6"/>
      <c r="L299" s="6"/>
      <c r="M299" s="6"/>
    </row>
    <row r="300" spans="1:13" x14ac:dyDescent="0.2">
      <c r="A300" s="779"/>
      <c r="B300" s="97">
        <v>5</v>
      </c>
      <c r="C300" s="102" t="str">
        <f>IF(C453="","",STDEV(C451:C453))</f>
        <v/>
      </c>
      <c r="D300" s="102" t="str">
        <f>IF(D453="","",STDEV(D451:D453))</f>
        <v/>
      </c>
      <c r="E300" s="102" t="str">
        <f t="shared" si="24"/>
        <v/>
      </c>
      <c r="F300" s="102" t="str">
        <f t="shared" si="25"/>
        <v/>
      </c>
      <c r="G300" s="854"/>
      <c r="H300" s="854"/>
      <c r="I300" s="854"/>
      <c r="J300" s="6"/>
      <c r="K300" s="6"/>
      <c r="L300" s="6"/>
      <c r="M300" s="6"/>
    </row>
    <row r="301" spans="1:13" x14ac:dyDescent="0.2">
      <c r="A301" s="779"/>
      <c r="B301" s="97">
        <v>6</v>
      </c>
      <c r="C301" s="102" t="str">
        <f>IF(C456="","",STDEV(C454:C456))</f>
        <v/>
      </c>
      <c r="D301" s="102" t="str">
        <f>IF(D456="","",STDEV(D454:D456))</f>
        <v/>
      </c>
      <c r="E301" s="102" t="str">
        <f t="shared" si="24"/>
        <v/>
      </c>
      <c r="F301" s="102" t="str">
        <f t="shared" si="25"/>
        <v/>
      </c>
      <c r="G301" s="854"/>
      <c r="H301" s="854"/>
      <c r="I301" s="854"/>
      <c r="J301" s="6"/>
      <c r="K301" s="6"/>
      <c r="L301" s="6"/>
      <c r="M301" s="6"/>
    </row>
    <row r="302" spans="1:13" x14ac:dyDescent="0.2">
      <c r="A302" s="779"/>
      <c r="B302" s="97">
        <v>7</v>
      </c>
      <c r="C302" s="102" t="str">
        <f>IF(C459="","",STDEV(C457:C459))</f>
        <v/>
      </c>
      <c r="D302" s="102" t="str">
        <f>IF(D459="","",STDEV(D457:D459))</f>
        <v/>
      </c>
      <c r="E302" s="102" t="str">
        <f t="shared" si="24"/>
        <v/>
      </c>
      <c r="F302" s="102" t="str">
        <f t="shared" si="25"/>
        <v/>
      </c>
      <c r="G302" s="854"/>
      <c r="H302" s="854"/>
      <c r="I302" s="854"/>
      <c r="J302" s="6"/>
      <c r="K302" s="6"/>
      <c r="L302" s="6"/>
      <c r="M302" s="6"/>
    </row>
    <row r="303" spans="1:13" x14ac:dyDescent="0.2">
      <c r="A303" s="779"/>
      <c r="B303" s="97">
        <v>8</v>
      </c>
      <c r="C303" s="102" t="str">
        <f>IF(C462="","",STDEV(C460:C462))</f>
        <v/>
      </c>
      <c r="D303" s="102" t="str">
        <f>IF(D462="","",STDEV(D460:D462))</f>
        <v/>
      </c>
      <c r="E303" s="102" t="str">
        <f t="shared" si="24"/>
        <v/>
      </c>
      <c r="F303" s="102" t="str">
        <f t="shared" si="25"/>
        <v/>
      </c>
      <c r="G303" s="854"/>
      <c r="H303" s="854"/>
      <c r="I303" s="854"/>
      <c r="J303" s="6"/>
      <c r="K303" s="6"/>
      <c r="L303" s="6"/>
      <c r="M303" s="6"/>
    </row>
    <row r="304" spans="1:13" x14ac:dyDescent="0.2">
      <c r="A304" s="779"/>
      <c r="B304" s="97">
        <v>9</v>
      </c>
      <c r="C304" s="102" t="str">
        <f>IF(C465="","",STDEV(C463:C465))</f>
        <v/>
      </c>
      <c r="D304" s="102" t="str">
        <f>IF(D465="","",STDEV(D463:D465))</f>
        <v/>
      </c>
      <c r="E304" s="102" t="str">
        <f t="shared" si="24"/>
        <v/>
      </c>
      <c r="F304" s="102" t="str">
        <f t="shared" si="25"/>
        <v/>
      </c>
      <c r="G304" s="854"/>
      <c r="H304" s="854"/>
      <c r="I304" s="854"/>
      <c r="J304" s="6"/>
      <c r="K304" s="6"/>
      <c r="L304" s="6"/>
      <c r="M304" s="6"/>
    </row>
    <row r="305" spans="1:13" x14ac:dyDescent="0.2">
      <c r="A305" s="779"/>
      <c r="B305" s="97">
        <v>10</v>
      </c>
      <c r="C305" s="102" t="str">
        <f>IF(C468="","",STDEV(C466:C468))</f>
        <v/>
      </c>
      <c r="D305" s="102" t="str">
        <f>IF(D468="","",STDEV(D466:D468))</f>
        <v/>
      </c>
      <c r="E305" s="102" t="str">
        <f t="shared" si="24"/>
        <v/>
      </c>
      <c r="F305" s="102" t="str">
        <f t="shared" si="25"/>
        <v/>
      </c>
      <c r="G305" s="854"/>
      <c r="H305" s="854"/>
      <c r="I305" s="854"/>
      <c r="J305" s="6"/>
      <c r="K305" s="6"/>
      <c r="L305" s="6"/>
      <c r="M305" s="6"/>
    </row>
    <row r="306" spans="1:13" x14ac:dyDescent="0.2">
      <c r="A306" s="779"/>
      <c r="B306" s="97">
        <v>11</v>
      </c>
      <c r="C306" s="102" t="str">
        <f>IF(G441="","",STDEV(G439:G441))</f>
        <v/>
      </c>
      <c r="D306" s="102" t="str">
        <f>IF(H441="","",STDEV(H439:H441))</f>
        <v/>
      </c>
      <c r="E306" s="102" t="str">
        <f t="shared" si="24"/>
        <v/>
      </c>
      <c r="F306" s="102" t="str">
        <f t="shared" si="25"/>
        <v/>
      </c>
      <c r="G306" s="854"/>
      <c r="H306" s="854"/>
      <c r="I306" s="854"/>
      <c r="J306" s="6"/>
      <c r="K306" s="6"/>
      <c r="L306" s="6"/>
      <c r="M306" s="6"/>
    </row>
    <row r="307" spans="1:13" x14ac:dyDescent="0.2">
      <c r="A307" s="779"/>
      <c r="B307" s="97">
        <v>12</v>
      </c>
      <c r="C307" s="102" t="str">
        <f>IF(G444="","",STDEV(G442:G444))</f>
        <v/>
      </c>
      <c r="D307" s="102" t="str">
        <f>IF(H444="","",STDEV(H442:H444))</f>
        <v/>
      </c>
      <c r="E307" s="102" t="str">
        <f t="shared" si="24"/>
        <v/>
      </c>
      <c r="F307" s="102" t="str">
        <f t="shared" si="25"/>
        <v/>
      </c>
      <c r="G307" s="854"/>
      <c r="H307" s="854"/>
      <c r="I307" s="854"/>
      <c r="J307" s="6"/>
      <c r="K307" s="6"/>
      <c r="L307" s="6"/>
      <c r="M307" s="6"/>
    </row>
    <row r="308" spans="1:13" x14ac:dyDescent="0.2">
      <c r="A308" s="779"/>
      <c r="B308" s="97">
        <v>13</v>
      </c>
      <c r="C308" s="102" t="str">
        <f>IF(G447="","",STDEV(G445:G447))</f>
        <v/>
      </c>
      <c r="D308" s="102" t="str">
        <f>IF(H447="","",STDEV(H445:H447))</f>
        <v/>
      </c>
      <c r="E308" s="102" t="str">
        <f t="shared" si="24"/>
        <v/>
      </c>
      <c r="F308" s="102" t="str">
        <f t="shared" si="25"/>
        <v/>
      </c>
      <c r="G308" s="854"/>
      <c r="H308" s="854"/>
      <c r="I308" s="854"/>
      <c r="J308" s="6"/>
      <c r="K308" s="6"/>
      <c r="L308" s="6"/>
      <c r="M308" s="6"/>
    </row>
    <row r="309" spans="1:13" x14ac:dyDescent="0.2">
      <c r="A309" s="779"/>
      <c r="B309" s="97">
        <v>14</v>
      </c>
      <c r="C309" s="102" t="str">
        <f>IF(G450="","",STDEV(G448:G450))</f>
        <v/>
      </c>
      <c r="D309" s="102" t="str">
        <f>IF(H450="","",STDEV(H448:H450))</f>
        <v/>
      </c>
      <c r="E309" s="102" t="str">
        <f t="shared" si="24"/>
        <v/>
      </c>
      <c r="F309" s="102" t="str">
        <f t="shared" si="25"/>
        <v/>
      </c>
      <c r="G309" s="854"/>
      <c r="H309" s="854"/>
      <c r="I309" s="854"/>
      <c r="J309" s="6"/>
      <c r="K309" s="6"/>
      <c r="L309" s="6"/>
      <c r="M309" s="6"/>
    </row>
    <row r="310" spans="1:13" x14ac:dyDescent="0.2">
      <c r="A310" s="779"/>
      <c r="B310" s="97">
        <v>15</v>
      </c>
      <c r="C310" s="102" t="str">
        <f>IF(G453="","",STDEV(G451:G453))</f>
        <v/>
      </c>
      <c r="D310" s="102" t="str">
        <f>IF(H453="","",STDEV(H451:H453))</f>
        <v/>
      </c>
      <c r="E310" s="102" t="str">
        <f t="shared" si="24"/>
        <v/>
      </c>
      <c r="F310" s="102" t="str">
        <f t="shared" si="25"/>
        <v/>
      </c>
      <c r="G310" s="854"/>
      <c r="H310" s="854"/>
      <c r="I310" s="854"/>
      <c r="J310" s="6"/>
      <c r="K310" s="6"/>
      <c r="L310" s="6"/>
      <c r="M310" s="6"/>
    </row>
    <row r="311" spans="1:13" x14ac:dyDescent="0.2">
      <c r="A311" s="779"/>
      <c r="B311" s="97">
        <v>16</v>
      </c>
      <c r="C311" s="102" t="str">
        <f>IF(G456="","",STDEV(G454:G456))</f>
        <v/>
      </c>
      <c r="D311" s="102" t="str">
        <f>IF(H456="","",STDEV(H454:H456))</f>
        <v/>
      </c>
      <c r="E311" s="102" t="str">
        <f t="shared" si="24"/>
        <v/>
      </c>
      <c r="F311" s="102" t="str">
        <f t="shared" si="25"/>
        <v/>
      </c>
      <c r="G311" s="854"/>
      <c r="H311" s="854"/>
      <c r="I311" s="854"/>
      <c r="J311" s="6"/>
      <c r="K311" s="6"/>
      <c r="L311" s="6"/>
      <c r="M311" s="6"/>
    </row>
    <row r="312" spans="1:13" x14ac:dyDescent="0.2">
      <c r="A312" s="779"/>
      <c r="B312" s="97">
        <v>17</v>
      </c>
      <c r="C312" s="102" t="str">
        <f>IF(G457="","",STDEV(G455:G457))</f>
        <v/>
      </c>
      <c r="D312" s="102" t="str">
        <f t="shared" ref="D312:D325" si="26">IF(H457="","",STDEV(H455:H457))</f>
        <v/>
      </c>
      <c r="E312" s="102" t="str">
        <f t="shared" si="24"/>
        <v/>
      </c>
      <c r="F312" s="102" t="str">
        <f t="shared" si="25"/>
        <v/>
      </c>
      <c r="G312" s="854"/>
      <c r="H312" s="854"/>
      <c r="I312" s="854"/>
      <c r="J312" s="6"/>
      <c r="K312" s="6"/>
      <c r="L312" s="6"/>
      <c r="M312" s="6"/>
    </row>
    <row r="313" spans="1:13" x14ac:dyDescent="0.2">
      <c r="A313" s="779"/>
      <c r="B313" s="97">
        <v>18</v>
      </c>
      <c r="C313" s="102" t="str">
        <f>IF(G458="","",STDEV(G456:G458))</f>
        <v/>
      </c>
      <c r="D313" s="102" t="str">
        <f t="shared" si="26"/>
        <v/>
      </c>
      <c r="E313" s="102" t="str">
        <f t="shared" si="24"/>
        <v/>
      </c>
      <c r="F313" s="102" t="str">
        <f t="shared" si="25"/>
        <v/>
      </c>
      <c r="G313" s="854"/>
      <c r="H313" s="854"/>
      <c r="I313" s="854"/>
      <c r="J313" s="6"/>
      <c r="K313" s="6"/>
      <c r="L313" s="6"/>
      <c r="M313" s="6"/>
    </row>
    <row r="314" spans="1:13" x14ac:dyDescent="0.2">
      <c r="A314" s="779"/>
      <c r="B314" s="97">
        <v>19</v>
      </c>
      <c r="C314" s="102" t="str">
        <f>IF(G459="","",STDEV(G457:G459))</f>
        <v/>
      </c>
      <c r="D314" s="102" t="str">
        <f t="shared" si="26"/>
        <v/>
      </c>
      <c r="E314" s="102" t="str">
        <f t="shared" si="24"/>
        <v/>
      </c>
      <c r="F314" s="102" t="str">
        <f t="shared" si="25"/>
        <v/>
      </c>
      <c r="G314" s="854"/>
      <c r="H314" s="854"/>
      <c r="I314" s="854"/>
      <c r="J314" s="6"/>
      <c r="K314" s="6"/>
      <c r="L314" s="6"/>
      <c r="M314" s="6"/>
    </row>
    <row r="315" spans="1:13" x14ac:dyDescent="0.2">
      <c r="A315" s="779"/>
      <c r="B315" s="97">
        <v>20</v>
      </c>
      <c r="C315" s="102" t="str">
        <f>IF(G460="","",STDEV(G458:G460))</f>
        <v/>
      </c>
      <c r="D315" s="102" t="str">
        <f t="shared" si="26"/>
        <v/>
      </c>
      <c r="E315" s="102" t="str">
        <f t="shared" si="24"/>
        <v/>
      </c>
      <c r="F315" s="102" t="str">
        <f t="shared" si="25"/>
        <v/>
      </c>
      <c r="G315" s="854"/>
      <c r="H315" s="854"/>
      <c r="I315" s="854"/>
      <c r="J315" s="6"/>
      <c r="K315" s="6"/>
      <c r="L315" s="6"/>
      <c r="M315" s="6"/>
    </row>
    <row r="316" spans="1:13" x14ac:dyDescent="0.2">
      <c r="A316" s="779"/>
      <c r="B316" s="97">
        <v>21</v>
      </c>
      <c r="C316" s="102" t="str">
        <f>IF(K441="","",STDEV(K439:K441))</f>
        <v/>
      </c>
      <c r="D316" s="102" t="str">
        <f t="shared" si="26"/>
        <v/>
      </c>
      <c r="E316" s="102" t="str">
        <f t="shared" si="24"/>
        <v/>
      </c>
      <c r="F316" s="102" t="str">
        <f t="shared" si="25"/>
        <v/>
      </c>
      <c r="G316" s="854"/>
      <c r="H316" s="854"/>
      <c r="I316" s="854"/>
      <c r="J316" s="6"/>
      <c r="K316" s="6"/>
      <c r="L316" s="6"/>
      <c r="M316" s="6"/>
    </row>
    <row r="317" spans="1:13" x14ac:dyDescent="0.2">
      <c r="A317" s="779"/>
      <c r="B317" s="97">
        <v>22</v>
      </c>
      <c r="C317" s="102" t="str">
        <f>IF(K444="","",STDEV(K442:K444))</f>
        <v/>
      </c>
      <c r="D317" s="102" t="str">
        <f t="shared" si="26"/>
        <v/>
      </c>
      <c r="E317" s="102" t="str">
        <f t="shared" si="24"/>
        <v/>
      </c>
      <c r="F317" s="102" t="str">
        <f t="shared" si="25"/>
        <v/>
      </c>
      <c r="G317" s="854"/>
      <c r="H317" s="854"/>
      <c r="I317" s="854"/>
      <c r="J317" s="6"/>
      <c r="K317" s="6"/>
      <c r="L317" s="6"/>
      <c r="M317" s="6"/>
    </row>
    <row r="318" spans="1:13" x14ac:dyDescent="0.2">
      <c r="A318" s="779"/>
      <c r="B318" s="97">
        <v>23</v>
      </c>
      <c r="C318" s="102" t="str">
        <f>IF(K447="","",STDEV(K445:K447))</f>
        <v/>
      </c>
      <c r="D318" s="102" t="str">
        <f t="shared" si="26"/>
        <v/>
      </c>
      <c r="E318" s="102" t="str">
        <f t="shared" si="24"/>
        <v/>
      </c>
      <c r="F318" s="102" t="str">
        <f t="shared" si="25"/>
        <v/>
      </c>
      <c r="G318" s="854"/>
      <c r="H318" s="854"/>
      <c r="I318" s="854"/>
      <c r="J318" s="6"/>
      <c r="K318" s="6"/>
      <c r="L318" s="6"/>
      <c r="M318" s="6"/>
    </row>
    <row r="319" spans="1:13" x14ac:dyDescent="0.2">
      <c r="A319" s="779"/>
      <c r="B319" s="97">
        <v>24</v>
      </c>
      <c r="C319" s="102" t="str">
        <f>IF(K450="","",STDEV(K448:K450))</f>
        <v/>
      </c>
      <c r="D319" s="102" t="str">
        <f t="shared" si="26"/>
        <v/>
      </c>
      <c r="E319" s="102" t="str">
        <f t="shared" si="24"/>
        <v/>
      </c>
      <c r="F319" s="102" t="str">
        <f t="shared" si="25"/>
        <v/>
      </c>
      <c r="G319" s="854"/>
      <c r="H319" s="854"/>
      <c r="I319" s="854"/>
      <c r="J319" s="6"/>
      <c r="K319" s="6"/>
      <c r="L319" s="6"/>
      <c r="M319" s="6"/>
    </row>
    <row r="320" spans="1:13" x14ac:dyDescent="0.2">
      <c r="A320" s="779"/>
      <c r="B320" s="97">
        <v>25</v>
      </c>
      <c r="C320" s="102" t="str">
        <f>IF(K453="","",STDEV(K451:K453))</f>
        <v/>
      </c>
      <c r="D320" s="102" t="str">
        <f t="shared" si="26"/>
        <v/>
      </c>
      <c r="E320" s="102" t="str">
        <f t="shared" si="24"/>
        <v/>
      </c>
      <c r="F320" s="102" t="str">
        <f t="shared" si="25"/>
        <v/>
      </c>
      <c r="G320" s="854"/>
      <c r="H320" s="854"/>
      <c r="I320" s="854"/>
      <c r="J320" s="6"/>
      <c r="K320" s="6"/>
      <c r="L320" s="6"/>
      <c r="M320" s="6"/>
    </row>
    <row r="321" spans="1:19" x14ac:dyDescent="0.2">
      <c r="A321" s="779"/>
      <c r="B321" s="97">
        <v>26</v>
      </c>
      <c r="C321" s="102" t="str">
        <f>IF(K456="","",STDEV(K454:K456))</f>
        <v/>
      </c>
      <c r="D321" s="102" t="str">
        <f t="shared" si="26"/>
        <v/>
      </c>
      <c r="E321" s="102" t="str">
        <f t="shared" si="24"/>
        <v/>
      </c>
      <c r="F321" s="102" t="str">
        <f t="shared" si="25"/>
        <v/>
      </c>
      <c r="G321" s="854"/>
      <c r="H321" s="854"/>
      <c r="I321" s="854"/>
      <c r="J321" s="6"/>
      <c r="K321" s="6"/>
      <c r="L321" s="6"/>
      <c r="M321" s="6"/>
    </row>
    <row r="322" spans="1:19" x14ac:dyDescent="0.2">
      <c r="A322" s="779"/>
      <c r="B322" s="97">
        <v>27</v>
      </c>
      <c r="C322" s="102" t="str">
        <f>IF(K459="","",STDEV(K457:K459))</f>
        <v/>
      </c>
      <c r="D322" s="102" t="str">
        <f t="shared" si="26"/>
        <v/>
      </c>
      <c r="E322" s="102" t="str">
        <f t="shared" si="24"/>
        <v/>
      </c>
      <c r="F322" s="102" t="str">
        <f t="shared" si="25"/>
        <v/>
      </c>
      <c r="G322" s="854"/>
      <c r="H322" s="854"/>
      <c r="I322" s="854"/>
      <c r="J322" s="6"/>
      <c r="K322" s="6"/>
      <c r="L322" s="6"/>
      <c r="M322" s="6"/>
    </row>
    <row r="323" spans="1:19" x14ac:dyDescent="0.2">
      <c r="A323" s="779"/>
      <c r="B323" s="97">
        <v>28</v>
      </c>
      <c r="C323" s="102" t="str">
        <f>IF(K462="","",STDEV(K460:K462))</f>
        <v/>
      </c>
      <c r="D323" s="102" t="str">
        <f t="shared" si="26"/>
        <v/>
      </c>
      <c r="E323" s="102" t="str">
        <f t="shared" si="24"/>
        <v/>
      </c>
      <c r="F323" s="102" t="str">
        <f t="shared" si="25"/>
        <v/>
      </c>
      <c r="G323" s="854"/>
      <c r="H323" s="854"/>
      <c r="I323" s="854"/>
      <c r="J323" s="6"/>
      <c r="K323" s="6"/>
      <c r="L323" s="6"/>
      <c r="M323" s="6"/>
    </row>
    <row r="324" spans="1:19" x14ac:dyDescent="0.2">
      <c r="A324" s="779"/>
      <c r="B324" s="97">
        <v>29</v>
      </c>
      <c r="C324" s="102" t="str">
        <f>IF(K465="","",STDEV(K463:K465))</f>
        <v/>
      </c>
      <c r="D324" s="102" t="str">
        <f t="shared" si="26"/>
        <v/>
      </c>
      <c r="E324" s="102" t="str">
        <f t="shared" si="24"/>
        <v/>
      </c>
      <c r="F324" s="102" t="str">
        <f t="shared" si="25"/>
        <v/>
      </c>
      <c r="G324" s="854"/>
      <c r="H324" s="854"/>
      <c r="I324" s="854"/>
      <c r="J324" s="6"/>
      <c r="K324" s="6"/>
      <c r="L324" s="6"/>
      <c r="M324" s="6"/>
    </row>
    <row r="325" spans="1:19" x14ac:dyDescent="0.2">
      <c r="A325" s="791"/>
      <c r="B325" s="97" t="s">
        <v>527</v>
      </c>
      <c r="C325" s="102" t="str">
        <f>IF(K468="","",STDEV(K466:K468))</f>
        <v/>
      </c>
      <c r="D325" s="102" t="str">
        <f t="shared" si="26"/>
        <v/>
      </c>
      <c r="E325" s="102" t="str">
        <f t="shared" si="24"/>
        <v/>
      </c>
      <c r="F325" s="102" t="str">
        <f t="shared" si="25"/>
        <v/>
      </c>
      <c r="G325" s="854"/>
      <c r="H325" s="854"/>
      <c r="I325" s="854"/>
      <c r="J325" s="6"/>
      <c r="K325" s="6"/>
      <c r="L325" s="6"/>
      <c r="M325" s="6"/>
    </row>
    <row r="326" spans="1:19" x14ac:dyDescent="0.2">
      <c r="A326" s="136" t="s">
        <v>529</v>
      </c>
      <c r="B326" s="3"/>
      <c r="C326" s="130"/>
      <c r="D326" s="130"/>
      <c r="E326" s="130"/>
      <c r="F326" s="130"/>
      <c r="G326" s="131"/>
      <c r="H326" s="130"/>
      <c r="I326" s="130"/>
      <c r="J326" s="6"/>
      <c r="K326" s="6"/>
      <c r="L326" s="6"/>
      <c r="M326" s="6"/>
    </row>
    <row r="327" spans="1:19" x14ac:dyDescent="0.2">
      <c r="A327" s="106" t="s">
        <v>294</v>
      </c>
      <c r="B327" s="6"/>
      <c r="C327" s="6"/>
      <c r="D327" s="6"/>
      <c r="E327" s="6"/>
      <c r="F327" s="6"/>
      <c r="G327" s="6"/>
      <c r="H327" s="6"/>
      <c r="I327" s="6"/>
      <c r="J327" s="6"/>
      <c r="K327" s="6"/>
      <c r="L327" s="6"/>
      <c r="M327" s="6"/>
    </row>
    <row r="328" spans="1:19" x14ac:dyDescent="0.2">
      <c r="A328" s="100"/>
      <c r="B328" s="6"/>
      <c r="C328" s="6"/>
      <c r="D328" s="6"/>
      <c r="E328" s="6"/>
      <c r="F328" s="6"/>
      <c r="G328" s="6"/>
      <c r="H328" s="6"/>
      <c r="I328" s="6"/>
      <c r="J328" s="153" t="str">
        <f>A333</f>
        <v>GT1</v>
      </c>
      <c r="K328" s="154" t="s">
        <v>525</v>
      </c>
      <c r="L328" s="155" t="str">
        <f>A333</f>
        <v>GT1</v>
      </c>
      <c r="M328" s="156" t="s">
        <v>526</v>
      </c>
    </row>
    <row r="329" spans="1:19" x14ac:dyDescent="0.2">
      <c r="A329" s="6" t="s">
        <v>534</v>
      </c>
      <c r="B329" s="6"/>
      <c r="C329" s="6"/>
      <c r="D329" s="6"/>
      <c r="E329" s="6"/>
      <c r="F329" s="6"/>
      <c r="G329" s="6"/>
      <c r="H329" s="6"/>
      <c r="K329" s="82"/>
      <c r="M329" s="82"/>
    </row>
    <row r="330" spans="1:19" x14ac:dyDescent="0.2">
      <c r="A330" s="6"/>
      <c r="B330" s="6"/>
      <c r="C330" s="6"/>
      <c r="D330" s="5"/>
      <c r="E330" s="5"/>
      <c r="F330" s="5"/>
      <c r="G330" s="5"/>
      <c r="H330" s="5"/>
      <c r="I330" s="5"/>
      <c r="J330" s="5"/>
      <c r="K330" s="5"/>
      <c r="L330" s="5"/>
      <c r="M330" s="5"/>
      <c r="N330" s="4"/>
      <c r="O330" s="4"/>
      <c r="P330" s="5"/>
      <c r="Q330" s="5"/>
      <c r="R330" s="5"/>
      <c r="S330" s="5"/>
    </row>
    <row r="331" spans="1:19" ht="15.75" x14ac:dyDescent="0.3">
      <c r="A331" s="108" t="s">
        <v>271</v>
      </c>
      <c r="B331" s="115" t="s">
        <v>296</v>
      </c>
      <c r="C331" s="852" t="s">
        <v>331</v>
      </c>
      <c r="D331" s="853"/>
      <c r="E331" s="715" t="s">
        <v>303</v>
      </c>
      <c r="F331" s="715" t="s">
        <v>337</v>
      </c>
      <c r="G331" s="103" t="s">
        <v>536</v>
      </c>
      <c r="H331" s="6"/>
      <c r="I331" s="6"/>
      <c r="J331" s="6"/>
      <c r="K331" s="6"/>
      <c r="L331" s="6"/>
      <c r="M331" s="6"/>
    </row>
    <row r="332" spans="1:19" x14ac:dyDescent="0.2">
      <c r="A332" s="109" t="s">
        <v>261</v>
      </c>
      <c r="B332" s="112" t="s">
        <v>261</v>
      </c>
      <c r="C332" s="94" t="s">
        <v>284</v>
      </c>
      <c r="D332" s="94" t="s">
        <v>295</v>
      </c>
      <c r="E332" s="855"/>
      <c r="F332" s="855"/>
      <c r="G332" s="94" t="s">
        <v>299</v>
      </c>
      <c r="H332" s="6"/>
      <c r="I332" s="6"/>
      <c r="J332" s="6"/>
      <c r="K332" s="6"/>
      <c r="L332" s="6"/>
      <c r="M332" s="6"/>
    </row>
    <row r="333" spans="1:19" x14ac:dyDescent="0.2">
      <c r="A333" s="778" t="s">
        <v>267</v>
      </c>
      <c r="B333" s="107">
        <v>1</v>
      </c>
      <c r="C333" s="102" t="str">
        <f>IF(C406="","",AVERAGE(C404:C406))</f>
        <v/>
      </c>
      <c r="D333" s="102" t="str">
        <f>IF(D406="","",AVERAGE(D404:D406))</f>
        <v/>
      </c>
      <c r="E333" s="102" t="str">
        <f t="shared" ref="E333:E362" si="27">IF(C333="","",IF(D333="","",D333-C333))</f>
        <v/>
      </c>
      <c r="F333" s="854" t="str">
        <f>IF(COUNT(E333:E362)=COUNT(B333:B362),STDEV(E333:E362),"")</f>
        <v/>
      </c>
      <c r="G333" s="854" t="str">
        <f>IF(F28="","",F28)</f>
        <v/>
      </c>
      <c r="H333" s="6"/>
      <c r="I333" s="6"/>
      <c r="J333" s="6"/>
      <c r="K333" s="6"/>
      <c r="L333" s="6"/>
      <c r="M333" s="6"/>
    </row>
    <row r="334" spans="1:19" x14ac:dyDescent="0.2">
      <c r="A334" s="779"/>
      <c r="B334" s="97">
        <v>2</v>
      </c>
      <c r="C334" s="102" t="str">
        <f>IF(C409="","",AVERAGE(C407:C409))</f>
        <v/>
      </c>
      <c r="D334" s="102" t="str">
        <f>IF(D409="","",AVERAGE(D407:D409))</f>
        <v/>
      </c>
      <c r="E334" s="102" t="str">
        <f t="shared" si="27"/>
        <v/>
      </c>
      <c r="F334" s="854"/>
      <c r="G334" s="854"/>
      <c r="H334" s="6"/>
      <c r="I334" s="6"/>
      <c r="J334" s="6"/>
      <c r="K334" s="6"/>
      <c r="L334" s="6"/>
      <c r="M334" s="6"/>
    </row>
    <row r="335" spans="1:19" x14ac:dyDescent="0.2">
      <c r="A335" s="779"/>
      <c r="B335" s="97">
        <v>3</v>
      </c>
      <c r="C335" s="102" t="str">
        <f>IF(C412="","",AVERAGE(C410:C412))</f>
        <v/>
      </c>
      <c r="D335" s="102" t="str">
        <f>IF(D412="","",AVERAGE(D410:D412))</f>
        <v/>
      </c>
      <c r="E335" s="102" t="str">
        <f t="shared" si="27"/>
        <v/>
      </c>
      <c r="F335" s="854"/>
      <c r="G335" s="854"/>
      <c r="H335" s="6"/>
      <c r="I335" s="6"/>
      <c r="J335" s="6"/>
      <c r="K335" s="6"/>
      <c r="L335" s="6"/>
      <c r="M335" s="6"/>
    </row>
    <row r="336" spans="1:19" x14ac:dyDescent="0.2">
      <c r="A336" s="779"/>
      <c r="B336" s="97">
        <v>4</v>
      </c>
      <c r="C336" s="102" t="str">
        <f>IF(C415="","",AVERAGE(C413:C415))</f>
        <v/>
      </c>
      <c r="D336" s="102" t="str">
        <f>IF(D415="","",AVERAGE(D413:D415))</f>
        <v/>
      </c>
      <c r="E336" s="102" t="str">
        <f t="shared" si="27"/>
        <v/>
      </c>
      <c r="F336" s="854"/>
      <c r="G336" s="854"/>
      <c r="H336" s="6"/>
      <c r="I336" s="6"/>
      <c r="J336" s="6"/>
      <c r="K336" s="6"/>
      <c r="L336" s="6"/>
      <c r="M336" s="6"/>
    </row>
    <row r="337" spans="1:13" x14ac:dyDescent="0.2">
      <c r="A337" s="779"/>
      <c r="B337" s="97">
        <v>5</v>
      </c>
      <c r="C337" s="102" t="str">
        <f>IF(C418="","",AVERAGE(C416:C418))</f>
        <v/>
      </c>
      <c r="D337" s="102" t="str">
        <f>IF(D418="","",AVERAGE(D416:D418))</f>
        <v/>
      </c>
      <c r="E337" s="102" t="str">
        <f t="shared" si="27"/>
        <v/>
      </c>
      <c r="F337" s="854"/>
      <c r="G337" s="854"/>
      <c r="H337" s="6"/>
      <c r="I337" s="6"/>
      <c r="J337" s="6"/>
      <c r="K337" s="6"/>
      <c r="L337" s="6"/>
      <c r="M337" s="6"/>
    </row>
    <row r="338" spans="1:13" x14ac:dyDescent="0.2">
      <c r="A338" s="779"/>
      <c r="B338" s="97">
        <v>6</v>
      </c>
      <c r="C338" s="102" t="str">
        <f>IF(C421="","",AVERAGE(C419:C421))</f>
        <v/>
      </c>
      <c r="D338" s="102" t="str">
        <f>IF(D421="","",AVERAGE(D419:D421))</f>
        <v/>
      </c>
      <c r="E338" s="102" t="str">
        <f t="shared" si="27"/>
        <v/>
      </c>
      <c r="F338" s="854"/>
      <c r="G338" s="854"/>
      <c r="H338" s="6"/>
      <c r="I338" s="6"/>
      <c r="J338" s="6"/>
      <c r="K338" s="6"/>
      <c r="L338" s="6"/>
      <c r="M338" s="6"/>
    </row>
    <row r="339" spans="1:13" x14ac:dyDescent="0.2">
      <c r="A339" s="779"/>
      <c r="B339" s="97">
        <v>7</v>
      </c>
      <c r="C339" s="102" t="str">
        <f>IF(C424="","",AVERAGE(C422:C424))</f>
        <v/>
      </c>
      <c r="D339" s="102" t="str">
        <f>IF(D424="","",AVERAGE(D422:D424))</f>
        <v/>
      </c>
      <c r="E339" s="102" t="str">
        <f t="shared" si="27"/>
        <v/>
      </c>
      <c r="F339" s="854"/>
      <c r="G339" s="854"/>
      <c r="H339" s="6"/>
      <c r="I339" s="6"/>
      <c r="J339" s="6"/>
      <c r="K339" s="6"/>
      <c r="L339" s="6"/>
      <c r="M339" s="6"/>
    </row>
    <row r="340" spans="1:13" x14ac:dyDescent="0.2">
      <c r="A340" s="779"/>
      <c r="B340" s="97">
        <v>8</v>
      </c>
      <c r="C340" s="102" t="str">
        <f>IF(C427="","",AVERAGE(C425:C427))</f>
        <v/>
      </c>
      <c r="D340" s="102" t="str">
        <f>IF(D427="","",AVERAGE(D425:D427))</f>
        <v/>
      </c>
      <c r="E340" s="102" t="str">
        <f t="shared" si="27"/>
        <v/>
      </c>
      <c r="F340" s="854"/>
      <c r="G340" s="854"/>
      <c r="H340" s="6"/>
      <c r="I340" s="6"/>
      <c r="J340" s="6"/>
      <c r="K340" s="6"/>
      <c r="L340" s="6"/>
      <c r="M340" s="6"/>
    </row>
    <row r="341" spans="1:13" x14ac:dyDescent="0.2">
      <c r="A341" s="779"/>
      <c r="B341" s="97">
        <v>9</v>
      </c>
      <c r="C341" s="102" t="str">
        <f>IF(C430="","",AVERAGE(C428:C430))</f>
        <v/>
      </c>
      <c r="D341" s="102" t="str">
        <f>IF(D430="","",AVERAGE(D428:D430))</f>
        <v/>
      </c>
      <c r="E341" s="102" t="str">
        <f t="shared" si="27"/>
        <v/>
      </c>
      <c r="F341" s="854"/>
      <c r="G341" s="854"/>
      <c r="H341" s="6"/>
      <c r="I341" s="6"/>
      <c r="J341" s="6"/>
      <c r="K341" s="6"/>
      <c r="L341" s="6"/>
      <c r="M341" s="6"/>
    </row>
    <row r="342" spans="1:13" x14ac:dyDescent="0.2">
      <c r="A342" s="779"/>
      <c r="B342" s="97">
        <v>10</v>
      </c>
      <c r="C342" s="102" t="str">
        <f>IF(C433="","",AVERAGE(C431:C433))</f>
        <v/>
      </c>
      <c r="D342" s="102" t="str">
        <f>IF(D433="","",AVERAGE(D431:D433))</f>
        <v/>
      </c>
      <c r="E342" s="102" t="str">
        <f t="shared" si="27"/>
        <v/>
      </c>
      <c r="F342" s="854"/>
      <c r="G342" s="854"/>
      <c r="H342" s="6"/>
      <c r="I342" s="6"/>
      <c r="J342" s="6"/>
      <c r="K342" s="6"/>
      <c r="L342" s="6"/>
      <c r="M342" s="6"/>
    </row>
    <row r="343" spans="1:13" x14ac:dyDescent="0.2">
      <c r="A343" s="779"/>
      <c r="B343" s="97">
        <v>11</v>
      </c>
      <c r="C343" s="102" t="str">
        <f>IF(G406="","",AVERAGE(G404:G406))</f>
        <v/>
      </c>
      <c r="D343" s="102" t="str">
        <f>IF(H406="","",AVERAGE(H404:H406))</f>
        <v/>
      </c>
      <c r="E343" s="102" t="str">
        <f t="shared" si="27"/>
        <v/>
      </c>
      <c r="F343" s="854"/>
      <c r="G343" s="854"/>
      <c r="H343" s="6"/>
      <c r="I343" s="6"/>
      <c r="J343" s="6"/>
      <c r="K343" s="6"/>
      <c r="L343" s="6"/>
      <c r="M343" s="6"/>
    </row>
    <row r="344" spans="1:13" x14ac:dyDescent="0.2">
      <c r="A344" s="779"/>
      <c r="B344" s="97">
        <v>12</v>
      </c>
      <c r="C344" s="102" t="str">
        <f>IF(G409="","",AVERAGE(G407:G409))</f>
        <v/>
      </c>
      <c r="D344" s="102" t="str">
        <f>IF(H409="","",AVERAGE(H407:H409))</f>
        <v/>
      </c>
      <c r="E344" s="102" t="str">
        <f t="shared" si="27"/>
        <v/>
      </c>
      <c r="F344" s="854"/>
      <c r="G344" s="854"/>
      <c r="H344" s="6"/>
      <c r="I344" s="6"/>
      <c r="J344" s="6"/>
      <c r="K344" s="6"/>
      <c r="L344" s="6"/>
      <c r="M344" s="6"/>
    </row>
    <row r="345" spans="1:13" x14ac:dyDescent="0.2">
      <c r="A345" s="779"/>
      <c r="B345" s="97">
        <v>13</v>
      </c>
      <c r="C345" s="102" t="str">
        <f>IF(G412="","",AVERAGE(G410:G412))</f>
        <v/>
      </c>
      <c r="D345" s="102" t="str">
        <f>IF(H412="","",AVERAGE(H410:H412))</f>
        <v/>
      </c>
      <c r="E345" s="102" t="str">
        <f t="shared" si="27"/>
        <v/>
      </c>
      <c r="F345" s="854"/>
      <c r="G345" s="854"/>
      <c r="H345" s="6"/>
      <c r="I345" s="6"/>
      <c r="J345" s="6"/>
      <c r="K345" s="6"/>
      <c r="L345" s="6"/>
      <c r="M345" s="6"/>
    </row>
    <row r="346" spans="1:13" x14ac:dyDescent="0.2">
      <c r="A346" s="779"/>
      <c r="B346" s="97">
        <v>14</v>
      </c>
      <c r="C346" s="102" t="str">
        <f>IF(G415="","",AVERAGE(G413:G415))</f>
        <v/>
      </c>
      <c r="D346" s="102" t="str">
        <f>IF(H415="","",AVERAGE(H413:H415))</f>
        <v/>
      </c>
      <c r="E346" s="102" t="str">
        <f t="shared" si="27"/>
        <v/>
      </c>
      <c r="F346" s="854"/>
      <c r="G346" s="854"/>
      <c r="H346" s="6"/>
      <c r="I346" s="6"/>
      <c r="J346" s="6"/>
      <c r="K346" s="6"/>
      <c r="L346" s="6"/>
      <c r="M346" s="6"/>
    </row>
    <row r="347" spans="1:13" x14ac:dyDescent="0.2">
      <c r="A347" s="779"/>
      <c r="B347" s="97">
        <v>15</v>
      </c>
      <c r="C347" s="102" t="str">
        <f>IF(G418="","",AVERAGE(G416:G418))</f>
        <v/>
      </c>
      <c r="D347" s="102" t="str">
        <f>IF(H418="","",AVERAGE(H416:H418))</f>
        <v/>
      </c>
      <c r="E347" s="102" t="str">
        <f t="shared" si="27"/>
        <v/>
      </c>
      <c r="F347" s="854"/>
      <c r="G347" s="854"/>
      <c r="H347" s="6"/>
      <c r="I347" s="6"/>
      <c r="J347" s="6"/>
      <c r="K347" s="6"/>
      <c r="L347" s="6"/>
      <c r="M347" s="6"/>
    </row>
    <row r="348" spans="1:13" x14ac:dyDescent="0.2">
      <c r="A348" s="779"/>
      <c r="B348" s="97">
        <v>16</v>
      </c>
      <c r="C348" s="102" t="str">
        <f>IF(G421="","",AVERAGE(G419:G421))</f>
        <v/>
      </c>
      <c r="D348" s="102" t="str">
        <f>IF(H421="","",AVERAGE(H419:H421))</f>
        <v/>
      </c>
      <c r="E348" s="102" t="str">
        <f t="shared" si="27"/>
        <v/>
      </c>
      <c r="F348" s="854"/>
      <c r="G348" s="854"/>
      <c r="H348" s="6"/>
      <c r="I348" s="6"/>
      <c r="J348" s="6"/>
      <c r="K348" s="6"/>
      <c r="L348" s="6"/>
      <c r="M348" s="6"/>
    </row>
    <row r="349" spans="1:13" x14ac:dyDescent="0.2">
      <c r="A349" s="779"/>
      <c r="B349" s="97">
        <v>17</v>
      </c>
      <c r="C349" s="102" t="str">
        <f>IF(G424="","",AVERAGE(G422:G424))</f>
        <v/>
      </c>
      <c r="D349" s="102" t="str">
        <f>IF(H424="","",AVERAGE(H422:H424))</f>
        <v/>
      </c>
      <c r="E349" s="102" t="str">
        <f t="shared" si="27"/>
        <v/>
      </c>
      <c r="F349" s="854"/>
      <c r="G349" s="854"/>
      <c r="H349" s="6"/>
      <c r="I349" s="6"/>
      <c r="J349" s="6"/>
      <c r="K349" s="6"/>
      <c r="L349" s="6"/>
      <c r="M349" s="6"/>
    </row>
    <row r="350" spans="1:13" x14ac:dyDescent="0.2">
      <c r="A350" s="779"/>
      <c r="B350" s="97">
        <v>18</v>
      </c>
      <c r="C350" s="102" t="str">
        <f>IF(G427="","",AVERAGE(G425:G427))</f>
        <v/>
      </c>
      <c r="D350" s="102" t="str">
        <f>IF(H427="","",AVERAGE(H425:H427))</f>
        <v/>
      </c>
      <c r="E350" s="102" t="str">
        <f t="shared" si="27"/>
        <v/>
      </c>
      <c r="F350" s="854"/>
      <c r="G350" s="854"/>
      <c r="H350" s="6"/>
      <c r="I350" s="6"/>
      <c r="J350" s="6"/>
      <c r="K350" s="6"/>
      <c r="L350" s="6"/>
      <c r="M350" s="6"/>
    </row>
    <row r="351" spans="1:13" x14ac:dyDescent="0.2">
      <c r="A351" s="779"/>
      <c r="B351" s="97">
        <v>19</v>
      </c>
      <c r="C351" s="102" t="str">
        <f>IF(G430="","",AVERAGE(G428:G430))</f>
        <v/>
      </c>
      <c r="D351" s="102" t="str">
        <f>IF(H430="","",AVERAGE(H428:H430))</f>
        <v/>
      </c>
      <c r="E351" s="102" t="str">
        <f t="shared" si="27"/>
        <v/>
      </c>
      <c r="F351" s="854"/>
      <c r="G351" s="854"/>
      <c r="H351" s="6"/>
      <c r="I351" s="6"/>
      <c r="J351" s="6"/>
      <c r="K351" s="6"/>
      <c r="L351" s="6"/>
      <c r="M351" s="6"/>
    </row>
    <row r="352" spans="1:13" x14ac:dyDescent="0.2">
      <c r="A352" s="779"/>
      <c r="B352" s="97">
        <v>20</v>
      </c>
      <c r="C352" s="102" t="str">
        <f>IF(G433="","",AVERAGE(G431:G433))</f>
        <v/>
      </c>
      <c r="D352" s="102" t="str">
        <f>IF(H433="","",AVERAGE(H431:H433))</f>
        <v/>
      </c>
      <c r="E352" s="102" t="str">
        <f t="shared" si="27"/>
        <v/>
      </c>
      <c r="F352" s="854"/>
      <c r="G352" s="854"/>
      <c r="H352" s="6"/>
      <c r="I352" s="6"/>
      <c r="J352" s="6"/>
      <c r="K352" s="6"/>
      <c r="L352" s="6"/>
      <c r="M352" s="6"/>
    </row>
    <row r="353" spans="1:19" x14ac:dyDescent="0.2">
      <c r="A353" s="779"/>
      <c r="B353" s="97">
        <v>21</v>
      </c>
      <c r="C353" s="102" t="str">
        <f>IF(K406="","",AVERAGE(K404:K406))</f>
        <v/>
      </c>
      <c r="D353" s="102" t="str">
        <f>IF(L406="","",AVERAGE(L404:L406))</f>
        <v/>
      </c>
      <c r="E353" s="102" t="str">
        <f t="shared" si="27"/>
        <v/>
      </c>
      <c r="F353" s="854"/>
      <c r="G353" s="854"/>
      <c r="H353" s="6"/>
      <c r="I353" s="6"/>
      <c r="J353" s="6"/>
      <c r="K353" s="6"/>
      <c r="L353" s="6"/>
      <c r="M353" s="6"/>
    </row>
    <row r="354" spans="1:19" x14ac:dyDescent="0.2">
      <c r="A354" s="779"/>
      <c r="B354" s="97">
        <v>22</v>
      </c>
      <c r="C354" s="102" t="str">
        <f>IF(K409="","",AVERAGE(K407:K409))</f>
        <v/>
      </c>
      <c r="D354" s="102" t="str">
        <f>IF(L409="","",AVERAGE(L407:L409))</f>
        <v/>
      </c>
      <c r="E354" s="102" t="str">
        <f t="shared" si="27"/>
        <v/>
      </c>
      <c r="F354" s="854"/>
      <c r="G354" s="854"/>
      <c r="H354" s="6"/>
      <c r="I354" s="6"/>
      <c r="J354" s="6"/>
      <c r="K354" s="6"/>
      <c r="L354" s="6"/>
      <c r="M354" s="6"/>
    </row>
    <row r="355" spans="1:19" x14ac:dyDescent="0.2">
      <c r="A355" s="779"/>
      <c r="B355" s="97">
        <v>23</v>
      </c>
      <c r="C355" s="102" t="str">
        <f>IF(K412="","",AVERAGE(K410:K412))</f>
        <v/>
      </c>
      <c r="D355" s="102" t="str">
        <f>IF(L412="","",AVERAGE(L410:L412))</f>
        <v/>
      </c>
      <c r="E355" s="102" t="str">
        <f t="shared" si="27"/>
        <v/>
      </c>
      <c r="F355" s="854"/>
      <c r="G355" s="854"/>
      <c r="H355" s="6"/>
      <c r="I355" s="6"/>
      <c r="J355" s="6"/>
      <c r="K355" s="6"/>
      <c r="L355" s="6"/>
      <c r="M355" s="6"/>
    </row>
    <row r="356" spans="1:19" x14ac:dyDescent="0.2">
      <c r="A356" s="779"/>
      <c r="B356" s="97">
        <v>24</v>
      </c>
      <c r="C356" s="102" t="str">
        <f>IF(K415="","",AVERAGE(K413:K415))</f>
        <v/>
      </c>
      <c r="D356" s="102" t="str">
        <f>IF(L415="","",AVERAGE(L413:L415))</f>
        <v/>
      </c>
      <c r="E356" s="102" t="str">
        <f t="shared" si="27"/>
        <v/>
      </c>
      <c r="F356" s="854"/>
      <c r="G356" s="854"/>
      <c r="H356" s="6"/>
      <c r="I356" s="6"/>
      <c r="J356" s="6"/>
      <c r="K356" s="6"/>
      <c r="L356" s="6"/>
      <c r="M356" s="6"/>
    </row>
    <row r="357" spans="1:19" x14ac:dyDescent="0.2">
      <c r="A357" s="779"/>
      <c r="B357" s="97">
        <v>25</v>
      </c>
      <c r="C357" s="102" t="str">
        <f>IF(K418="","",AVERAGE(K416:K418))</f>
        <v/>
      </c>
      <c r="D357" s="102" t="str">
        <f>IF(L418="","",AVERAGE(L416:L418))</f>
        <v/>
      </c>
      <c r="E357" s="102" t="str">
        <f t="shared" si="27"/>
        <v/>
      </c>
      <c r="F357" s="854"/>
      <c r="G357" s="854"/>
      <c r="H357" s="6"/>
      <c r="I357" s="6"/>
      <c r="J357" s="6"/>
      <c r="K357" s="6"/>
      <c r="L357" s="6"/>
      <c r="M357" s="6"/>
    </row>
    <row r="358" spans="1:19" x14ac:dyDescent="0.2">
      <c r="A358" s="779"/>
      <c r="B358" s="97">
        <v>26</v>
      </c>
      <c r="C358" s="102" t="str">
        <f>IF(K421="","",AVERAGE(K419:K421))</f>
        <v/>
      </c>
      <c r="D358" s="102" t="str">
        <f>IF(L421="","",AVERAGE(L419:L421))</f>
        <v/>
      </c>
      <c r="E358" s="102" t="str">
        <f t="shared" si="27"/>
        <v/>
      </c>
      <c r="F358" s="854"/>
      <c r="G358" s="854"/>
      <c r="H358" s="6"/>
      <c r="I358" s="6"/>
      <c r="J358" s="6"/>
      <c r="K358" s="6"/>
      <c r="L358" s="6"/>
      <c r="M358" s="6"/>
    </row>
    <row r="359" spans="1:19" x14ac:dyDescent="0.2">
      <c r="A359" s="779"/>
      <c r="B359" s="97">
        <v>27</v>
      </c>
      <c r="C359" s="102" t="str">
        <f>IF(K424="","",AVERAGE(K422:K424))</f>
        <v/>
      </c>
      <c r="D359" s="102" t="str">
        <f>IF(L424="","",AVERAGE(L422:L424))</f>
        <v/>
      </c>
      <c r="E359" s="102" t="str">
        <f t="shared" si="27"/>
        <v/>
      </c>
      <c r="F359" s="854"/>
      <c r="G359" s="854"/>
      <c r="H359" s="6"/>
      <c r="I359" s="6"/>
      <c r="J359" s="6"/>
      <c r="K359" s="6"/>
      <c r="L359" s="6"/>
      <c r="M359" s="6"/>
    </row>
    <row r="360" spans="1:19" x14ac:dyDescent="0.2">
      <c r="A360" s="779"/>
      <c r="B360" s="97">
        <v>28</v>
      </c>
      <c r="C360" s="102" t="str">
        <f>IF(K427="","",AVERAGE(K425:K427))</f>
        <v/>
      </c>
      <c r="D360" s="102" t="str">
        <f>IF(L427="","",AVERAGE(L425:L427))</f>
        <v/>
      </c>
      <c r="E360" s="102" t="str">
        <f t="shared" si="27"/>
        <v/>
      </c>
      <c r="F360" s="854"/>
      <c r="G360" s="854"/>
      <c r="H360" s="6"/>
      <c r="I360" s="6"/>
      <c r="J360" s="6"/>
      <c r="K360" s="6"/>
      <c r="L360" s="6"/>
      <c r="M360" s="6"/>
    </row>
    <row r="361" spans="1:19" x14ac:dyDescent="0.2">
      <c r="A361" s="779"/>
      <c r="B361" s="97">
        <v>29</v>
      </c>
      <c r="C361" s="102" t="str">
        <f>IF(K430="","",AVERAGE(K428:K430))</f>
        <v/>
      </c>
      <c r="D361" s="102" t="str">
        <f>IF(L430="","",AVERAGE(L428:L430))</f>
        <v/>
      </c>
      <c r="E361" s="102" t="str">
        <f t="shared" si="27"/>
        <v/>
      </c>
      <c r="F361" s="854"/>
      <c r="G361" s="854"/>
      <c r="H361" s="6"/>
      <c r="I361" s="6"/>
      <c r="J361" s="6"/>
      <c r="K361" s="6"/>
      <c r="L361" s="6"/>
      <c r="M361" s="6"/>
    </row>
    <row r="362" spans="1:19" x14ac:dyDescent="0.2">
      <c r="A362" s="791"/>
      <c r="B362" s="97" t="s">
        <v>527</v>
      </c>
      <c r="C362" s="102" t="str">
        <f>IF(K433="","",AVERAGE(K431:K433))</f>
        <v/>
      </c>
      <c r="D362" s="102" t="str">
        <f>IF(L433="","",AVERAGE(L431:L433))</f>
        <v/>
      </c>
      <c r="E362" s="102" t="str">
        <f t="shared" si="27"/>
        <v/>
      </c>
      <c r="F362" s="854"/>
      <c r="G362" s="854"/>
      <c r="H362" s="6"/>
      <c r="I362" s="6"/>
      <c r="J362" s="6"/>
      <c r="K362" s="6"/>
      <c r="L362" s="6"/>
      <c r="M362" s="6"/>
    </row>
    <row r="363" spans="1:19" x14ac:dyDescent="0.2">
      <c r="A363" s="106" t="s">
        <v>523</v>
      </c>
      <c r="B363" s="4"/>
      <c r="C363" s="132"/>
      <c r="D363" s="132"/>
      <c r="E363" s="132"/>
      <c r="F363" s="133"/>
      <c r="G363" s="133"/>
      <c r="H363" s="6"/>
      <c r="I363" s="6"/>
      <c r="J363" s="6"/>
      <c r="K363" s="6"/>
      <c r="L363" s="6"/>
      <c r="M363" s="6"/>
    </row>
    <row r="364" spans="1:19" x14ac:dyDescent="0.2">
      <c r="A364" s="100"/>
      <c r="B364" s="6"/>
      <c r="C364" s="6"/>
      <c r="D364" s="6"/>
      <c r="E364" s="6"/>
      <c r="F364" s="6"/>
      <c r="G364" s="6"/>
      <c r="H364" s="6"/>
      <c r="I364" s="6"/>
      <c r="J364" s="153" t="str">
        <f>A369</f>
        <v>GT2</v>
      </c>
      <c r="K364" s="154" t="s">
        <v>525</v>
      </c>
      <c r="L364" s="155" t="str">
        <f>A369</f>
        <v>GT2</v>
      </c>
      <c r="M364" s="156" t="s">
        <v>526</v>
      </c>
    </row>
    <row r="365" spans="1:19" x14ac:dyDescent="0.2">
      <c r="A365" s="6" t="s">
        <v>534</v>
      </c>
      <c r="B365" s="6"/>
      <c r="C365" s="6"/>
      <c r="D365" s="6"/>
      <c r="E365" s="6"/>
      <c r="F365" s="6"/>
      <c r="G365" s="6"/>
      <c r="H365" s="6"/>
      <c r="K365" s="82"/>
      <c r="M365" s="82"/>
    </row>
    <row r="366" spans="1:19" x14ac:dyDescent="0.2">
      <c r="A366" s="6"/>
      <c r="B366" s="6"/>
      <c r="C366" s="6"/>
      <c r="D366" s="5"/>
      <c r="E366" s="5"/>
      <c r="F366" s="5"/>
      <c r="G366" s="5"/>
      <c r="H366" s="5"/>
      <c r="I366" s="5"/>
      <c r="J366" s="5"/>
      <c r="K366" s="5"/>
      <c r="L366" s="5"/>
      <c r="M366" s="5"/>
      <c r="N366" s="4"/>
      <c r="O366" s="4"/>
      <c r="P366" s="5"/>
      <c r="Q366" s="5"/>
      <c r="R366" s="5"/>
      <c r="S366" s="5"/>
    </row>
    <row r="367" spans="1:19" ht="15.75" x14ac:dyDescent="0.3">
      <c r="A367" s="108" t="s">
        <v>271</v>
      </c>
      <c r="B367" s="115" t="s">
        <v>296</v>
      </c>
      <c r="C367" s="852" t="s">
        <v>331</v>
      </c>
      <c r="D367" s="853"/>
      <c r="E367" s="715" t="s">
        <v>303</v>
      </c>
      <c r="F367" s="715" t="s">
        <v>337</v>
      </c>
      <c r="G367" s="103" t="s">
        <v>536</v>
      </c>
      <c r="H367" s="6"/>
      <c r="I367" s="6"/>
      <c r="J367" s="6"/>
      <c r="K367" s="6"/>
      <c r="L367" s="6"/>
      <c r="M367" s="6"/>
    </row>
    <row r="368" spans="1:19" x14ac:dyDescent="0.2">
      <c r="A368" s="109" t="s">
        <v>261</v>
      </c>
      <c r="B368" s="112" t="s">
        <v>261</v>
      </c>
      <c r="C368" s="94" t="s">
        <v>284</v>
      </c>
      <c r="D368" s="94" t="s">
        <v>295</v>
      </c>
      <c r="E368" s="855"/>
      <c r="F368" s="855"/>
      <c r="G368" s="94" t="s">
        <v>299</v>
      </c>
      <c r="H368" s="6"/>
      <c r="I368" s="6"/>
      <c r="J368" s="6"/>
      <c r="K368" s="6"/>
      <c r="L368" s="6"/>
      <c r="M368" s="6"/>
    </row>
    <row r="369" spans="1:13" x14ac:dyDescent="0.2">
      <c r="A369" s="778" t="s">
        <v>268</v>
      </c>
      <c r="B369" s="107">
        <v>1</v>
      </c>
      <c r="C369" s="102" t="str">
        <f>IF(C441="","",AVERAGE(C439:C441))</f>
        <v/>
      </c>
      <c r="D369" s="102" t="str">
        <f>IF(D441="","",AVERAGE(D439:D441))</f>
        <v/>
      </c>
      <c r="E369" s="102" t="str">
        <f t="shared" ref="E369:E398" si="28">IF(C369="","",IF(D369="","",D369-C369))</f>
        <v/>
      </c>
      <c r="F369" s="854" t="str">
        <f>IF(COUNT(E369:E398)=COUNT(B369:B398),STDEV(E369:E398),"")</f>
        <v/>
      </c>
      <c r="G369" s="854" t="str">
        <f>IF(F29="","",F29)</f>
        <v/>
      </c>
      <c r="H369" s="6"/>
      <c r="I369" s="6"/>
      <c r="J369" s="6"/>
      <c r="K369" s="6"/>
      <c r="L369" s="6"/>
      <c r="M369" s="6"/>
    </row>
    <row r="370" spans="1:13" x14ac:dyDescent="0.2">
      <c r="A370" s="779"/>
      <c r="B370" s="97">
        <v>2</v>
      </c>
      <c r="C370" s="102" t="str">
        <f>IF(C444="","",AVERAGE(C442:C444))</f>
        <v/>
      </c>
      <c r="D370" s="102" t="str">
        <f>IF(D444="","",AVERAGE(D442:D444))</f>
        <v/>
      </c>
      <c r="E370" s="102" t="str">
        <f t="shared" si="28"/>
        <v/>
      </c>
      <c r="F370" s="854"/>
      <c r="G370" s="854"/>
      <c r="H370" s="6"/>
      <c r="I370" s="6"/>
      <c r="J370" s="6"/>
      <c r="K370" s="6"/>
      <c r="L370" s="6"/>
      <c r="M370" s="6"/>
    </row>
    <row r="371" spans="1:13" x14ac:dyDescent="0.2">
      <c r="A371" s="779"/>
      <c r="B371" s="97">
        <v>3</v>
      </c>
      <c r="C371" s="102" t="str">
        <f>IF(C447="","",AVERAGE(C445:C447))</f>
        <v/>
      </c>
      <c r="D371" s="102" t="str">
        <f>IF(D447="","",AVERAGE(D445:D447))</f>
        <v/>
      </c>
      <c r="E371" s="102" t="str">
        <f t="shared" si="28"/>
        <v/>
      </c>
      <c r="F371" s="854"/>
      <c r="G371" s="854"/>
      <c r="H371" s="6"/>
      <c r="I371" s="6"/>
      <c r="J371" s="6"/>
      <c r="K371" s="6"/>
      <c r="L371" s="6"/>
      <c r="M371" s="6"/>
    </row>
    <row r="372" spans="1:13" x14ac:dyDescent="0.2">
      <c r="A372" s="779"/>
      <c r="B372" s="97">
        <v>4</v>
      </c>
      <c r="C372" s="102" t="str">
        <f>IF(C450="","",AVERAGE(C448:C450))</f>
        <v/>
      </c>
      <c r="D372" s="102" t="str">
        <f>IF(D450="","",AVERAGE(D448:D450))</f>
        <v/>
      </c>
      <c r="E372" s="102" t="str">
        <f t="shared" si="28"/>
        <v/>
      </c>
      <c r="F372" s="854"/>
      <c r="G372" s="854"/>
      <c r="H372" s="6"/>
      <c r="I372" s="6"/>
      <c r="J372" s="6"/>
      <c r="K372" s="6"/>
      <c r="L372" s="6"/>
      <c r="M372" s="6"/>
    </row>
    <row r="373" spans="1:13" x14ac:dyDescent="0.2">
      <c r="A373" s="779"/>
      <c r="B373" s="97">
        <v>5</v>
      </c>
      <c r="C373" s="102" t="str">
        <f>IF(C453="","",AVERAGE(C451:C453))</f>
        <v/>
      </c>
      <c r="D373" s="102" t="str">
        <f>IF(D453="","",AVERAGE(D451:D453))</f>
        <v/>
      </c>
      <c r="E373" s="102" t="str">
        <f t="shared" si="28"/>
        <v/>
      </c>
      <c r="F373" s="854"/>
      <c r="G373" s="854"/>
      <c r="H373" s="6"/>
      <c r="I373" s="6"/>
      <c r="J373" s="6"/>
      <c r="K373" s="6"/>
      <c r="L373" s="6"/>
      <c r="M373" s="6"/>
    </row>
    <row r="374" spans="1:13" x14ac:dyDescent="0.2">
      <c r="A374" s="779"/>
      <c r="B374" s="97">
        <v>6</v>
      </c>
      <c r="C374" s="102" t="str">
        <f>IF(C456="","",AVERAGE(C454:C456))</f>
        <v/>
      </c>
      <c r="D374" s="102" t="str">
        <f>IF(D456="","",AVERAGE(D454:D456))</f>
        <v/>
      </c>
      <c r="E374" s="102" t="str">
        <f t="shared" si="28"/>
        <v/>
      </c>
      <c r="F374" s="854"/>
      <c r="G374" s="854"/>
      <c r="H374" s="6"/>
      <c r="I374" s="6"/>
      <c r="J374" s="6"/>
      <c r="K374" s="6"/>
      <c r="L374" s="6"/>
      <c r="M374" s="6"/>
    </row>
    <row r="375" spans="1:13" x14ac:dyDescent="0.2">
      <c r="A375" s="779"/>
      <c r="B375" s="97">
        <v>7</v>
      </c>
      <c r="C375" s="102" t="str">
        <f>IF(C459="","",AVERAGE(C457:C459))</f>
        <v/>
      </c>
      <c r="D375" s="102" t="str">
        <f>IF(D459="","",AVERAGE(D457:D459))</f>
        <v/>
      </c>
      <c r="E375" s="102" t="str">
        <f t="shared" si="28"/>
        <v/>
      </c>
      <c r="F375" s="854"/>
      <c r="G375" s="854"/>
      <c r="H375" s="6"/>
      <c r="I375" s="6"/>
      <c r="J375" s="6"/>
      <c r="K375" s="6"/>
      <c r="L375" s="6"/>
      <c r="M375" s="6"/>
    </row>
    <row r="376" spans="1:13" x14ac:dyDescent="0.2">
      <c r="A376" s="779"/>
      <c r="B376" s="97">
        <v>8</v>
      </c>
      <c r="C376" s="102" t="str">
        <f>IF(C462="","",AVERAGE(C460:C462))</f>
        <v/>
      </c>
      <c r="D376" s="102" t="str">
        <f>IF(D462="","",AVERAGE(D460:D462))</f>
        <v/>
      </c>
      <c r="E376" s="102" t="str">
        <f t="shared" si="28"/>
        <v/>
      </c>
      <c r="F376" s="854"/>
      <c r="G376" s="854"/>
      <c r="H376" s="6"/>
      <c r="I376" s="6"/>
      <c r="J376" s="6"/>
      <c r="K376" s="6"/>
      <c r="L376" s="6"/>
      <c r="M376" s="6"/>
    </row>
    <row r="377" spans="1:13" x14ac:dyDescent="0.2">
      <c r="A377" s="779"/>
      <c r="B377" s="97">
        <v>9</v>
      </c>
      <c r="C377" s="102" t="str">
        <f>IF(C465="","",AVERAGE(C463:C465))</f>
        <v/>
      </c>
      <c r="D377" s="102" t="str">
        <f>IF(D465="","",AVERAGE(D463:D465))</f>
        <v/>
      </c>
      <c r="E377" s="102" t="str">
        <f t="shared" si="28"/>
        <v/>
      </c>
      <c r="F377" s="854"/>
      <c r="G377" s="854"/>
      <c r="H377" s="6"/>
      <c r="I377" s="6"/>
      <c r="J377" s="6"/>
      <c r="K377" s="6"/>
      <c r="L377" s="6"/>
      <c r="M377" s="6"/>
    </row>
    <row r="378" spans="1:13" x14ac:dyDescent="0.2">
      <c r="A378" s="779"/>
      <c r="B378" s="97">
        <v>10</v>
      </c>
      <c r="C378" s="102" t="str">
        <f>IF(C468="","",AVERAGE(C466:C468))</f>
        <v/>
      </c>
      <c r="D378" s="102" t="str">
        <f>IF(D468="","",AVERAGE(D466:D468))</f>
        <v/>
      </c>
      <c r="E378" s="102" t="str">
        <f t="shared" si="28"/>
        <v/>
      </c>
      <c r="F378" s="854"/>
      <c r="G378" s="854"/>
      <c r="H378" s="6"/>
      <c r="I378" s="6"/>
      <c r="J378" s="6"/>
      <c r="K378" s="6"/>
      <c r="L378" s="6"/>
      <c r="M378" s="6"/>
    </row>
    <row r="379" spans="1:13" x14ac:dyDescent="0.2">
      <c r="A379" s="779"/>
      <c r="B379" s="97">
        <v>11</v>
      </c>
      <c r="C379" s="102" t="str">
        <f>IF(G441="","",AVERAGE(G439:G441))</f>
        <v/>
      </c>
      <c r="D379" s="102" t="str">
        <f>IF(H441="","",AVERAGE(H439:H441))</f>
        <v/>
      </c>
      <c r="E379" s="102" t="str">
        <f t="shared" si="28"/>
        <v/>
      </c>
      <c r="F379" s="854"/>
      <c r="G379" s="854"/>
      <c r="H379" s="6"/>
      <c r="I379" s="6"/>
      <c r="J379" s="6"/>
      <c r="K379" s="6"/>
      <c r="L379" s="6"/>
      <c r="M379" s="6"/>
    </row>
    <row r="380" spans="1:13" x14ac:dyDescent="0.2">
      <c r="A380" s="779"/>
      <c r="B380" s="97">
        <v>12</v>
      </c>
      <c r="C380" s="102" t="str">
        <f>IF(G444="","",AVERAGE(G442:G444))</f>
        <v/>
      </c>
      <c r="D380" s="102" t="str">
        <f>IF(H444="","",AVERAGE(H442:H444))</f>
        <v/>
      </c>
      <c r="E380" s="102" t="str">
        <f t="shared" si="28"/>
        <v/>
      </c>
      <c r="F380" s="854"/>
      <c r="G380" s="854"/>
      <c r="H380" s="6"/>
      <c r="I380" s="6"/>
      <c r="J380" s="6"/>
      <c r="K380" s="6"/>
      <c r="L380" s="6"/>
      <c r="M380" s="6"/>
    </row>
    <row r="381" spans="1:13" x14ac:dyDescent="0.2">
      <c r="A381" s="779"/>
      <c r="B381" s="97">
        <v>13</v>
      </c>
      <c r="C381" s="102" t="str">
        <f>IF(G447="","",AVERAGE(G445:G447))</f>
        <v/>
      </c>
      <c r="D381" s="102" t="str">
        <f>IF(H447="","",AVERAGE(H445:H447))</f>
        <v/>
      </c>
      <c r="E381" s="102" t="str">
        <f t="shared" si="28"/>
        <v/>
      </c>
      <c r="F381" s="854"/>
      <c r="G381" s="854"/>
      <c r="H381" s="6"/>
      <c r="I381" s="6"/>
      <c r="J381" s="6"/>
      <c r="K381" s="6"/>
      <c r="L381" s="6"/>
      <c r="M381" s="6"/>
    </row>
    <row r="382" spans="1:13" x14ac:dyDescent="0.2">
      <c r="A382" s="779"/>
      <c r="B382" s="97">
        <v>14</v>
      </c>
      <c r="C382" s="102" t="str">
        <f>IF(G450="","",AVERAGE(G448:G450))</f>
        <v/>
      </c>
      <c r="D382" s="102" t="str">
        <f>IF(H450="","",AVERAGE(H448:H450))</f>
        <v/>
      </c>
      <c r="E382" s="102" t="str">
        <f t="shared" si="28"/>
        <v/>
      </c>
      <c r="F382" s="854"/>
      <c r="G382" s="854"/>
      <c r="H382" s="6"/>
      <c r="I382" s="6"/>
      <c r="J382" s="6"/>
      <c r="K382" s="6"/>
      <c r="L382" s="6"/>
      <c r="M382" s="6"/>
    </row>
    <row r="383" spans="1:13" x14ac:dyDescent="0.2">
      <c r="A383" s="779"/>
      <c r="B383" s="97">
        <v>15</v>
      </c>
      <c r="C383" s="102" t="str">
        <f>IF(G453="","",AVERAGE(G451:G453))</f>
        <v/>
      </c>
      <c r="D383" s="102" t="str">
        <f>IF(H453="","",AVERAGE(H451:H453))</f>
        <v/>
      </c>
      <c r="E383" s="102" t="str">
        <f t="shared" si="28"/>
        <v/>
      </c>
      <c r="F383" s="854"/>
      <c r="G383" s="854"/>
      <c r="H383" s="6"/>
      <c r="I383" s="6"/>
      <c r="J383" s="6"/>
      <c r="K383" s="6"/>
      <c r="L383" s="6"/>
      <c r="M383" s="6"/>
    </row>
    <row r="384" spans="1:13" x14ac:dyDescent="0.2">
      <c r="A384" s="779"/>
      <c r="B384" s="97">
        <v>16</v>
      </c>
      <c r="C384" s="102" t="str">
        <f>IF(G456="","",AVERAGE(G454:G456))</f>
        <v/>
      </c>
      <c r="D384" s="102" t="str">
        <f>IF(H456="","",AVERAGE(H454:H456))</f>
        <v/>
      </c>
      <c r="E384" s="102" t="str">
        <f t="shared" si="28"/>
        <v/>
      </c>
      <c r="F384" s="854"/>
      <c r="G384" s="854"/>
      <c r="H384" s="6"/>
      <c r="I384" s="6"/>
      <c r="J384" s="6"/>
      <c r="K384" s="6"/>
      <c r="L384" s="6"/>
      <c r="M384" s="6"/>
    </row>
    <row r="385" spans="1:13" x14ac:dyDescent="0.2">
      <c r="A385" s="779"/>
      <c r="B385" s="97">
        <v>17</v>
      </c>
      <c r="C385" s="102" t="str">
        <f>IF(G459="","",AVERAGE(G457:G459))</f>
        <v/>
      </c>
      <c r="D385" s="102" t="str">
        <f>IF(H459="","",AVERAGE(H457:H459))</f>
        <v/>
      </c>
      <c r="E385" s="102" t="str">
        <f t="shared" si="28"/>
        <v/>
      </c>
      <c r="F385" s="854"/>
      <c r="G385" s="854"/>
      <c r="H385" s="6"/>
      <c r="I385" s="6"/>
      <c r="J385" s="6"/>
      <c r="K385" s="6"/>
      <c r="L385" s="6"/>
      <c r="M385" s="6"/>
    </row>
    <row r="386" spans="1:13" x14ac:dyDescent="0.2">
      <c r="A386" s="779"/>
      <c r="B386" s="97">
        <v>18</v>
      </c>
      <c r="C386" s="102" t="str">
        <f>IF(G462="","",AVERAGE(G460:G462))</f>
        <v/>
      </c>
      <c r="D386" s="102" t="str">
        <f>IF(H462="","",AVERAGE(H460:H462))</f>
        <v/>
      </c>
      <c r="E386" s="102" t="str">
        <f t="shared" si="28"/>
        <v/>
      </c>
      <c r="F386" s="854"/>
      <c r="G386" s="854"/>
      <c r="H386" s="6"/>
      <c r="I386" s="6"/>
      <c r="J386" s="6"/>
      <c r="K386" s="6"/>
      <c r="L386" s="6"/>
      <c r="M386" s="6"/>
    </row>
    <row r="387" spans="1:13" x14ac:dyDescent="0.2">
      <c r="A387" s="779"/>
      <c r="B387" s="97">
        <v>19</v>
      </c>
      <c r="C387" s="102" t="str">
        <f>IF(G465="","",AVERAGE(G463:G465))</f>
        <v/>
      </c>
      <c r="D387" s="102" t="str">
        <f>IF(H465="","",AVERAGE(H463:H465))</f>
        <v/>
      </c>
      <c r="E387" s="102" t="str">
        <f t="shared" si="28"/>
        <v/>
      </c>
      <c r="F387" s="854"/>
      <c r="G387" s="854"/>
      <c r="H387" s="6"/>
      <c r="I387" s="6"/>
      <c r="J387" s="6"/>
      <c r="K387" s="6"/>
      <c r="L387" s="6"/>
      <c r="M387" s="6"/>
    </row>
    <row r="388" spans="1:13" x14ac:dyDescent="0.2">
      <c r="A388" s="779"/>
      <c r="B388" s="97">
        <v>20</v>
      </c>
      <c r="C388" s="102" t="str">
        <f>IF(G468="","",AVERAGE(G466:G468))</f>
        <v/>
      </c>
      <c r="D388" s="102" t="str">
        <f>IF(H468="","",AVERAGE(H466:H468))</f>
        <v/>
      </c>
      <c r="E388" s="102" t="str">
        <f t="shared" si="28"/>
        <v/>
      </c>
      <c r="F388" s="854"/>
      <c r="G388" s="854"/>
      <c r="H388" s="6"/>
      <c r="I388" s="6"/>
      <c r="J388" s="6"/>
      <c r="K388" s="6"/>
      <c r="L388" s="6"/>
      <c r="M388" s="6"/>
    </row>
    <row r="389" spans="1:13" x14ac:dyDescent="0.2">
      <c r="A389" s="779"/>
      <c r="B389" s="97">
        <v>21</v>
      </c>
      <c r="C389" s="102" t="str">
        <f>IF(K441="","",AVERAGE(K439:K441))</f>
        <v/>
      </c>
      <c r="D389" s="102" t="str">
        <f>IF(L441="","",AVERAGE(L439:L441))</f>
        <v/>
      </c>
      <c r="E389" s="102" t="str">
        <f t="shared" si="28"/>
        <v/>
      </c>
      <c r="F389" s="854"/>
      <c r="G389" s="854"/>
      <c r="H389" s="6"/>
      <c r="I389" s="6"/>
      <c r="J389" s="6"/>
      <c r="K389" s="6"/>
      <c r="L389" s="6"/>
      <c r="M389" s="6"/>
    </row>
    <row r="390" spans="1:13" x14ac:dyDescent="0.2">
      <c r="A390" s="779"/>
      <c r="B390" s="97">
        <v>22</v>
      </c>
      <c r="C390" s="102" t="str">
        <f>IF(K444="","",AVERAGE(K442:K444))</f>
        <v/>
      </c>
      <c r="D390" s="102" t="str">
        <f>IF(L444="","",AVERAGE(L442:L444))</f>
        <v/>
      </c>
      <c r="E390" s="102" t="str">
        <f t="shared" si="28"/>
        <v/>
      </c>
      <c r="F390" s="854"/>
      <c r="G390" s="854"/>
      <c r="H390" s="6"/>
      <c r="I390" s="6"/>
      <c r="J390" s="6"/>
      <c r="K390" s="6"/>
      <c r="L390" s="6"/>
      <c r="M390" s="6"/>
    </row>
    <row r="391" spans="1:13" x14ac:dyDescent="0.2">
      <c r="A391" s="779"/>
      <c r="B391" s="97">
        <v>23</v>
      </c>
      <c r="C391" s="102" t="str">
        <f>IF(K447="","",AVERAGE(K445:K447))</f>
        <v/>
      </c>
      <c r="D391" s="102" t="str">
        <f>IF(L447="","",AVERAGE(L445:L447))</f>
        <v/>
      </c>
      <c r="E391" s="102" t="str">
        <f t="shared" si="28"/>
        <v/>
      </c>
      <c r="F391" s="854"/>
      <c r="G391" s="854"/>
      <c r="H391" s="6"/>
      <c r="I391" s="6"/>
      <c r="J391" s="6"/>
      <c r="K391" s="6"/>
      <c r="L391" s="6"/>
      <c r="M391" s="6"/>
    </row>
    <row r="392" spans="1:13" x14ac:dyDescent="0.2">
      <c r="A392" s="779"/>
      <c r="B392" s="97">
        <v>24</v>
      </c>
      <c r="C392" s="102" t="str">
        <f>IF(K450="","",AVERAGE(K448:K450))</f>
        <v/>
      </c>
      <c r="D392" s="102" t="str">
        <f>IF(L450="","",AVERAGE(L448:L450))</f>
        <v/>
      </c>
      <c r="E392" s="102" t="str">
        <f t="shared" si="28"/>
        <v/>
      </c>
      <c r="F392" s="854"/>
      <c r="G392" s="854"/>
      <c r="H392" s="6"/>
      <c r="I392" s="6"/>
      <c r="J392" s="6"/>
      <c r="K392" s="6"/>
      <c r="L392" s="6"/>
      <c r="M392" s="6"/>
    </row>
    <row r="393" spans="1:13" x14ac:dyDescent="0.2">
      <c r="A393" s="779"/>
      <c r="B393" s="97">
        <v>25</v>
      </c>
      <c r="C393" s="102" t="str">
        <f>IF(K453="","",AVERAGE(K451:K453))</f>
        <v/>
      </c>
      <c r="D393" s="102" t="str">
        <f>IF(L453="","",AVERAGE(L451:L453))</f>
        <v/>
      </c>
      <c r="E393" s="102" t="str">
        <f t="shared" si="28"/>
        <v/>
      </c>
      <c r="F393" s="854"/>
      <c r="G393" s="854"/>
      <c r="H393" s="6"/>
      <c r="I393" s="6"/>
      <c r="J393" s="6"/>
      <c r="K393" s="6"/>
      <c r="L393" s="6"/>
      <c r="M393" s="6"/>
    </row>
    <row r="394" spans="1:13" x14ac:dyDescent="0.2">
      <c r="A394" s="779"/>
      <c r="B394" s="97">
        <v>26</v>
      </c>
      <c r="C394" s="102" t="str">
        <f>IF(K456="","",AVERAGE(K454:K456))</f>
        <v/>
      </c>
      <c r="D394" s="102" t="str">
        <f>IF(L456="","",AVERAGE(L454:L456))</f>
        <v/>
      </c>
      <c r="E394" s="102" t="str">
        <f t="shared" si="28"/>
        <v/>
      </c>
      <c r="F394" s="854"/>
      <c r="G394" s="854"/>
      <c r="H394" s="6"/>
      <c r="I394" s="6"/>
      <c r="J394" s="6"/>
      <c r="K394" s="6"/>
      <c r="L394" s="6"/>
      <c r="M394" s="6"/>
    </row>
    <row r="395" spans="1:13" x14ac:dyDescent="0.2">
      <c r="A395" s="779"/>
      <c r="B395" s="97">
        <v>27</v>
      </c>
      <c r="C395" s="102" t="str">
        <f>IF(K459="","",AVERAGE(K457:K459))</f>
        <v/>
      </c>
      <c r="D395" s="102" t="str">
        <f>IF(L459="","",AVERAGE(L457:L459))</f>
        <v/>
      </c>
      <c r="E395" s="102" t="str">
        <f t="shared" si="28"/>
        <v/>
      </c>
      <c r="F395" s="854"/>
      <c r="G395" s="854"/>
      <c r="H395" s="6"/>
      <c r="I395" s="6"/>
      <c r="J395" s="6"/>
      <c r="K395" s="6"/>
      <c r="L395" s="6"/>
      <c r="M395" s="6"/>
    </row>
    <row r="396" spans="1:13" x14ac:dyDescent="0.2">
      <c r="A396" s="779"/>
      <c r="B396" s="97">
        <v>28</v>
      </c>
      <c r="C396" s="102" t="str">
        <f>IF(K462="","",AVERAGE(K460:K462))</f>
        <v/>
      </c>
      <c r="D396" s="102" t="str">
        <f>IF(L462="","",AVERAGE(L460:L462))</f>
        <v/>
      </c>
      <c r="E396" s="102" t="str">
        <f t="shared" si="28"/>
        <v/>
      </c>
      <c r="F396" s="854"/>
      <c r="G396" s="854"/>
      <c r="H396" s="6"/>
      <c r="I396" s="6"/>
      <c r="J396" s="6"/>
      <c r="K396" s="6"/>
      <c r="L396" s="6"/>
      <c r="M396" s="6"/>
    </row>
    <row r="397" spans="1:13" x14ac:dyDescent="0.2">
      <c r="A397" s="779"/>
      <c r="B397" s="97">
        <v>29</v>
      </c>
      <c r="C397" s="102" t="str">
        <f>IF(K465="","",AVERAGE(K463:K465))</f>
        <v/>
      </c>
      <c r="D397" s="102" t="str">
        <f>IF(L465="","",AVERAGE(L463:L465))</f>
        <v/>
      </c>
      <c r="E397" s="102" t="str">
        <f t="shared" si="28"/>
        <v/>
      </c>
      <c r="F397" s="854"/>
      <c r="G397" s="854"/>
      <c r="H397" s="6"/>
      <c r="I397" s="6"/>
      <c r="J397" s="6"/>
      <c r="K397" s="6"/>
      <c r="L397" s="6"/>
      <c r="M397" s="6"/>
    </row>
    <row r="398" spans="1:13" x14ac:dyDescent="0.2">
      <c r="A398" s="791"/>
      <c r="B398" s="97">
        <v>30</v>
      </c>
      <c r="C398" s="102" t="str">
        <f>IF(K468="","",AVERAGE(K466:K468))</f>
        <v/>
      </c>
      <c r="D398" s="102" t="str">
        <f>IF(L468="","",AVERAGE(L466:L468))</f>
        <v/>
      </c>
      <c r="E398" s="102" t="str">
        <f t="shared" si="28"/>
        <v/>
      </c>
      <c r="F398" s="854"/>
      <c r="G398" s="854"/>
      <c r="H398" s="6"/>
      <c r="I398" s="6"/>
      <c r="J398" s="6"/>
      <c r="K398" s="6"/>
      <c r="L398" s="6"/>
      <c r="M398" s="6"/>
    </row>
    <row r="399" spans="1:13" x14ac:dyDescent="0.2">
      <c r="A399" s="136" t="s">
        <v>529</v>
      </c>
      <c r="B399" s="3"/>
      <c r="C399" s="130"/>
      <c r="D399" s="130"/>
      <c r="E399" s="130"/>
      <c r="F399" s="130"/>
      <c r="G399" s="130"/>
      <c r="H399" s="6"/>
      <c r="I399" s="6"/>
      <c r="J399" s="6"/>
      <c r="K399" s="6"/>
      <c r="L399" s="6"/>
      <c r="M399" s="6"/>
    </row>
    <row r="400" spans="1:13" x14ac:dyDescent="0.2">
      <c r="A400" s="106" t="s">
        <v>294</v>
      </c>
      <c r="B400" s="6"/>
      <c r="C400" s="6"/>
      <c r="D400" s="6"/>
      <c r="E400" s="6"/>
      <c r="F400" s="6"/>
      <c r="G400" s="6"/>
      <c r="H400" s="6"/>
      <c r="I400" s="6"/>
      <c r="J400" s="6"/>
      <c r="K400" s="6"/>
      <c r="L400" s="6"/>
      <c r="M400" s="6"/>
    </row>
    <row r="401" spans="1:13" x14ac:dyDescent="0.2">
      <c r="A401" s="91" t="s">
        <v>530</v>
      </c>
      <c r="B401" s="6"/>
      <c r="C401" s="6"/>
      <c r="D401" s="6"/>
      <c r="E401" s="6"/>
      <c r="F401" s="6"/>
      <c r="G401" s="6"/>
      <c r="H401" s="6"/>
      <c r="I401" s="6"/>
      <c r="J401" s="6"/>
      <c r="K401" s="6"/>
      <c r="L401" s="6"/>
      <c r="M401" s="6"/>
    </row>
    <row r="402" spans="1:13" ht="15.75" x14ac:dyDescent="0.3">
      <c r="A402" s="108" t="s">
        <v>271</v>
      </c>
      <c r="B402" s="94" t="s">
        <v>296</v>
      </c>
      <c r="C402" s="851" t="s">
        <v>341</v>
      </c>
      <c r="D402" s="851"/>
      <c r="E402" s="778" t="s">
        <v>266</v>
      </c>
      <c r="F402" s="94" t="s">
        <v>296</v>
      </c>
      <c r="G402" s="851" t="s">
        <v>341</v>
      </c>
      <c r="H402" s="851"/>
      <c r="I402" s="778" t="s">
        <v>266</v>
      </c>
      <c r="J402" s="94" t="s">
        <v>296</v>
      </c>
      <c r="K402" s="851" t="s">
        <v>341</v>
      </c>
      <c r="L402" s="851"/>
      <c r="M402" s="778" t="s">
        <v>266</v>
      </c>
    </row>
    <row r="403" spans="1:13" x14ac:dyDescent="0.2">
      <c r="A403" s="109" t="s">
        <v>261</v>
      </c>
      <c r="B403" s="95" t="s">
        <v>261</v>
      </c>
      <c r="C403" s="92" t="s">
        <v>284</v>
      </c>
      <c r="D403" s="92" t="s">
        <v>285</v>
      </c>
      <c r="E403" s="791"/>
      <c r="F403" s="95" t="s">
        <v>261</v>
      </c>
      <c r="G403" s="92" t="s">
        <v>284</v>
      </c>
      <c r="H403" s="92" t="s">
        <v>285</v>
      </c>
      <c r="I403" s="791"/>
      <c r="J403" s="95" t="s">
        <v>261</v>
      </c>
      <c r="K403" s="92" t="s">
        <v>284</v>
      </c>
      <c r="L403" s="92" t="s">
        <v>285</v>
      </c>
      <c r="M403" s="791"/>
    </row>
    <row r="404" spans="1:13" x14ac:dyDescent="0.2">
      <c r="A404" s="778" t="s">
        <v>267</v>
      </c>
      <c r="B404" s="778">
        <v>1</v>
      </c>
      <c r="C404" s="78"/>
      <c r="D404" s="78"/>
      <c r="E404" s="78"/>
      <c r="F404" s="778">
        <v>11</v>
      </c>
      <c r="G404" s="78"/>
      <c r="H404" s="78"/>
      <c r="I404" s="78"/>
      <c r="J404" s="778">
        <v>21</v>
      </c>
      <c r="K404" s="78"/>
      <c r="L404" s="78"/>
      <c r="M404" s="78"/>
    </row>
    <row r="405" spans="1:13" x14ac:dyDescent="0.2">
      <c r="A405" s="779"/>
      <c r="B405" s="779"/>
      <c r="C405" s="78"/>
      <c r="D405" s="78"/>
      <c r="E405" s="78"/>
      <c r="F405" s="779"/>
      <c r="G405" s="78"/>
      <c r="H405" s="78"/>
      <c r="I405" s="78"/>
      <c r="J405" s="779"/>
      <c r="K405" s="78"/>
      <c r="L405" s="78"/>
      <c r="M405" s="78"/>
    </row>
    <row r="406" spans="1:13" x14ac:dyDescent="0.2">
      <c r="A406" s="779"/>
      <c r="B406" s="791"/>
      <c r="C406" s="78"/>
      <c r="D406" s="78"/>
      <c r="E406" s="78"/>
      <c r="F406" s="791"/>
      <c r="G406" s="78"/>
      <c r="H406" s="78"/>
      <c r="I406" s="78"/>
      <c r="J406" s="791"/>
      <c r="K406" s="78"/>
      <c r="L406" s="78"/>
      <c r="M406" s="78"/>
    </row>
    <row r="407" spans="1:13" x14ac:dyDescent="0.2">
      <c r="A407" s="779"/>
      <c r="B407" s="778">
        <v>2</v>
      </c>
      <c r="C407" s="78"/>
      <c r="D407" s="78"/>
      <c r="E407" s="78"/>
      <c r="F407" s="778">
        <v>12</v>
      </c>
      <c r="G407" s="78"/>
      <c r="H407" s="78"/>
      <c r="I407" s="78"/>
      <c r="J407" s="778">
        <v>22</v>
      </c>
      <c r="K407" s="78"/>
      <c r="L407" s="78"/>
      <c r="M407" s="78"/>
    </row>
    <row r="408" spans="1:13" x14ac:dyDescent="0.2">
      <c r="A408" s="779"/>
      <c r="B408" s="779"/>
      <c r="C408" s="78"/>
      <c r="D408" s="78"/>
      <c r="E408" s="78"/>
      <c r="F408" s="779"/>
      <c r="G408" s="78"/>
      <c r="H408" s="78"/>
      <c r="I408" s="78"/>
      <c r="J408" s="779"/>
      <c r="K408" s="78"/>
      <c r="L408" s="78"/>
      <c r="M408" s="78"/>
    </row>
    <row r="409" spans="1:13" x14ac:dyDescent="0.2">
      <c r="A409" s="779"/>
      <c r="B409" s="791"/>
      <c r="C409" s="78"/>
      <c r="D409" s="78"/>
      <c r="E409" s="78"/>
      <c r="F409" s="791"/>
      <c r="G409" s="78"/>
      <c r="H409" s="78"/>
      <c r="I409" s="78"/>
      <c r="J409" s="791"/>
      <c r="K409" s="78"/>
      <c r="L409" s="78"/>
      <c r="M409" s="78"/>
    </row>
    <row r="410" spans="1:13" x14ac:dyDescent="0.2">
      <c r="A410" s="779"/>
      <c r="B410" s="778">
        <v>3</v>
      </c>
      <c r="C410" s="78"/>
      <c r="D410" s="78"/>
      <c r="E410" s="78"/>
      <c r="F410" s="778">
        <v>13</v>
      </c>
      <c r="G410" s="78"/>
      <c r="H410" s="78"/>
      <c r="I410" s="78"/>
      <c r="J410" s="778">
        <v>23</v>
      </c>
      <c r="K410" s="78"/>
      <c r="L410" s="78"/>
      <c r="M410" s="78"/>
    </row>
    <row r="411" spans="1:13" x14ac:dyDescent="0.2">
      <c r="A411" s="779"/>
      <c r="B411" s="779"/>
      <c r="C411" s="78"/>
      <c r="D411" s="78"/>
      <c r="E411" s="78"/>
      <c r="F411" s="779"/>
      <c r="G411" s="78"/>
      <c r="H411" s="78"/>
      <c r="I411" s="78"/>
      <c r="J411" s="779"/>
      <c r="K411" s="78"/>
      <c r="L411" s="78"/>
      <c r="M411" s="78"/>
    </row>
    <row r="412" spans="1:13" x14ac:dyDescent="0.2">
      <c r="A412" s="779"/>
      <c r="B412" s="791"/>
      <c r="C412" s="78"/>
      <c r="D412" s="78"/>
      <c r="E412" s="78"/>
      <c r="F412" s="791"/>
      <c r="G412" s="78"/>
      <c r="H412" s="78"/>
      <c r="I412" s="78"/>
      <c r="J412" s="791"/>
      <c r="K412" s="78"/>
      <c r="L412" s="78"/>
      <c r="M412" s="78"/>
    </row>
    <row r="413" spans="1:13" x14ac:dyDescent="0.2">
      <c r="A413" s="779"/>
      <c r="B413" s="778">
        <v>4</v>
      </c>
      <c r="C413" s="78"/>
      <c r="D413" s="78"/>
      <c r="E413" s="78"/>
      <c r="F413" s="778">
        <v>14</v>
      </c>
      <c r="G413" s="78"/>
      <c r="H413" s="78"/>
      <c r="I413" s="78"/>
      <c r="J413" s="778">
        <v>24</v>
      </c>
      <c r="K413" s="78"/>
      <c r="L413" s="78"/>
      <c r="M413" s="78"/>
    </row>
    <row r="414" spans="1:13" x14ac:dyDescent="0.2">
      <c r="A414" s="779"/>
      <c r="B414" s="779"/>
      <c r="C414" s="78"/>
      <c r="D414" s="78"/>
      <c r="E414" s="78"/>
      <c r="F414" s="779"/>
      <c r="G414" s="78"/>
      <c r="H414" s="78"/>
      <c r="I414" s="78"/>
      <c r="J414" s="779"/>
      <c r="K414" s="78"/>
      <c r="L414" s="78"/>
      <c r="M414" s="78"/>
    </row>
    <row r="415" spans="1:13" x14ac:dyDescent="0.2">
      <c r="A415" s="779"/>
      <c r="B415" s="791"/>
      <c r="C415" s="78"/>
      <c r="D415" s="78"/>
      <c r="E415" s="78"/>
      <c r="F415" s="791"/>
      <c r="G415" s="78"/>
      <c r="H415" s="78"/>
      <c r="I415" s="78"/>
      <c r="J415" s="791"/>
      <c r="K415" s="78"/>
      <c r="L415" s="78"/>
      <c r="M415" s="78"/>
    </row>
    <row r="416" spans="1:13" x14ac:dyDescent="0.2">
      <c r="A416" s="779"/>
      <c r="B416" s="778">
        <v>5</v>
      </c>
      <c r="C416" s="78"/>
      <c r="D416" s="78"/>
      <c r="E416" s="78"/>
      <c r="F416" s="778">
        <v>15</v>
      </c>
      <c r="G416" s="78"/>
      <c r="H416" s="78"/>
      <c r="I416" s="78"/>
      <c r="J416" s="778">
        <v>25</v>
      </c>
      <c r="K416" s="78"/>
      <c r="L416" s="78"/>
      <c r="M416" s="78"/>
    </row>
    <row r="417" spans="1:13" x14ac:dyDescent="0.2">
      <c r="A417" s="779"/>
      <c r="B417" s="779"/>
      <c r="C417" s="78"/>
      <c r="D417" s="78"/>
      <c r="E417" s="78"/>
      <c r="F417" s="779"/>
      <c r="G417" s="78"/>
      <c r="H417" s="78"/>
      <c r="I417" s="78"/>
      <c r="J417" s="779"/>
      <c r="K417" s="78"/>
      <c r="L417" s="78"/>
      <c r="M417" s="78"/>
    </row>
    <row r="418" spans="1:13" x14ac:dyDescent="0.2">
      <c r="A418" s="779"/>
      <c r="B418" s="791"/>
      <c r="C418" s="78"/>
      <c r="D418" s="78"/>
      <c r="E418" s="78"/>
      <c r="F418" s="791"/>
      <c r="G418" s="78"/>
      <c r="H418" s="78"/>
      <c r="I418" s="78"/>
      <c r="J418" s="791"/>
      <c r="K418" s="78"/>
      <c r="L418" s="78"/>
      <c r="M418" s="78"/>
    </row>
    <row r="419" spans="1:13" x14ac:dyDescent="0.2">
      <c r="A419" s="779"/>
      <c r="B419" s="778">
        <v>6</v>
      </c>
      <c r="C419" s="78"/>
      <c r="D419" s="78"/>
      <c r="E419" s="78"/>
      <c r="F419" s="778">
        <v>16</v>
      </c>
      <c r="G419" s="78"/>
      <c r="H419" s="78"/>
      <c r="I419" s="78"/>
      <c r="J419" s="778">
        <v>26</v>
      </c>
      <c r="K419" s="78"/>
      <c r="L419" s="78"/>
      <c r="M419" s="78"/>
    </row>
    <row r="420" spans="1:13" x14ac:dyDescent="0.2">
      <c r="A420" s="779"/>
      <c r="B420" s="779"/>
      <c r="C420" s="78"/>
      <c r="D420" s="78"/>
      <c r="E420" s="78"/>
      <c r="F420" s="779"/>
      <c r="G420" s="78"/>
      <c r="H420" s="78"/>
      <c r="I420" s="78"/>
      <c r="J420" s="779"/>
      <c r="K420" s="78"/>
      <c r="L420" s="78"/>
      <c r="M420" s="78"/>
    </row>
    <row r="421" spans="1:13" x14ac:dyDescent="0.2">
      <c r="A421" s="779"/>
      <c r="B421" s="791"/>
      <c r="C421" s="78"/>
      <c r="D421" s="78"/>
      <c r="E421" s="78"/>
      <c r="F421" s="791"/>
      <c r="G421" s="78"/>
      <c r="H421" s="78"/>
      <c r="I421" s="78"/>
      <c r="J421" s="791"/>
      <c r="K421" s="78"/>
      <c r="L421" s="78"/>
      <c r="M421" s="78"/>
    </row>
    <row r="422" spans="1:13" x14ac:dyDescent="0.2">
      <c r="A422" s="779"/>
      <c r="B422" s="778">
        <v>7</v>
      </c>
      <c r="C422" s="78"/>
      <c r="D422" s="78"/>
      <c r="E422" s="78"/>
      <c r="F422" s="778">
        <v>17</v>
      </c>
      <c r="G422" s="78"/>
      <c r="H422" s="78"/>
      <c r="I422" s="78"/>
      <c r="J422" s="778">
        <v>27</v>
      </c>
      <c r="K422" s="78"/>
      <c r="L422" s="78"/>
      <c r="M422" s="78"/>
    </row>
    <row r="423" spans="1:13" x14ac:dyDescent="0.2">
      <c r="A423" s="779"/>
      <c r="B423" s="779"/>
      <c r="C423" s="78"/>
      <c r="D423" s="78"/>
      <c r="E423" s="78"/>
      <c r="F423" s="779"/>
      <c r="G423" s="78"/>
      <c r="H423" s="78"/>
      <c r="I423" s="78"/>
      <c r="J423" s="779"/>
      <c r="K423" s="78"/>
      <c r="L423" s="78"/>
      <c r="M423" s="78"/>
    </row>
    <row r="424" spans="1:13" x14ac:dyDescent="0.2">
      <c r="A424" s="779"/>
      <c r="B424" s="791"/>
      <c r="C424" s="78"/>
      <c r="D424" s="78"/>
      <c r="E424" s="78"/>
      <c r="F424" s="791"/>
      <c r="G424" s="78"/>
      <c r="H424" s="78"/>
      <c r="I424" s="78"/>
      <c r="J424" s="791"/>
      <c r="K424" s="78"/>
      <c r="L424" s="78"/>
      <c r="M424" s="78"/>
    </row>
    <row r="425" spans="1:13" x14ac:dyDescent="0.2">
      <c r="A425" s="779"/>
      <c r="B425" s="778">
        <v>8</v>
      </c>
      <c r="C425" s="78"/>
      <c r="D425" s="78"/>
      <c r="E425" s="78"/>
      <c r="F425" s="778">
        <v>18</v>
      </c>
      <c r="G425" s="78"/>
      <c r="H425" s="78"/>
      <c r="I425" s="78"/>
      <c r="J425" s="778">
        <v>28</v>
      </c>
      <c r="K425" s="78"/>
      <c r="L425" s="78"/>
      <c r="M425" s="78"/>
    </row>
    <row r="426" spans="1:13" x14ac:dyDescent="0.2">
      <c r="A426" s="779"/>
      <c r="B426" s="779"/>
      <c r="C426" s="78"/>
      <c r="D426" s="78"/>
      <c r="E426" s="78"/>
      <c r="F426" s="779"/>
      <c r="G426" s="78"/>
      <c r="H426" s="78"/>
      <c r="I426" s="78"/>
      <c r="J426" s="779"/>
      <c r="K426" s="78"/>
      <c r="L426" s="78"/>
      <c r="M426" s="78"/>
    </row>
    <row r="427" spans="1:13" x14ac:dyDescent="0.2">
      <c r="A427" s="779"/>
      <c r="B427" s="791"/>
      <c r="C427" s="78"/>
      <c r="D427" s="78"/>
      <c r="E427" s="78"/>
      <c r="F427" s="791"/>
      <c r="G427" s="78"/>
      <c r="H427" s="78"/>
      <c r="I427" s="78"/>
      <c r="J427" s="791"/>
      <c r="K427" s="78"/>
      <c r="L427" s="78"/>
      <c r="M427" s="78"/>
    </row>
    <row r="428" spans="1:13" x14ac:dyDescent="0.2">
      <c r="A428" s="779"/>
      <c r="B428" s="778">
        <v>9</v>
      </c>
      <c r="C428" s="78"/>
      <c r="D428" s="78"/>
      <c r="E428" s="78"/>
      <c r="F428" s="778">
        <v>19</v>
      </c>
      <c r="G428" s="78"/>
      <c r="H428" s="78"/>
      <c r="I428" s="78"/>
      <c r="J428" s="778">
        <v>29</v>
      </c>
      <c r="K428" s="78"/>
      <c r="L428" s="78"/>
      <c r="M428" s="78"/>
    </row>
    <row r="429" spans="1:13" x14ac:dyDescent="0.2">
      <c r="A429" s="779"/>
      <c r="B429" s="779"/>
      <c r="C429" s="78"/>
      <c r="D429" s="78"/>
      <c r="E429" s="78"/>
      <c r="F429" s="779"/>
      <c r="G429" s="78"/>
      <c r="H429" s="78"/>
      <c r="I429" s="78"/>
      <c r="J429" s="779"/>
      <c r="K429" s="78"/>
      <c r="L429" s="78"/>
      <c r="M429" s="78"/>
    </row>
    <row r="430" spans="1:13" x14ac:dyDescent="0.2">
      <c r="A430" s="779"/>
      <c r="B430" s="791"/>
      <c r="C430" s="78"/>
      <c r="D430" s="78"/>
      <c r="E430" s="78"/>
      <c r="F430" s="791"/>
      <c r="G430" s="78"/>
      <c r="H430" s="78"/>
      <c r="I430" s="78"/>
      <c r="J430" s="791"/>
      <c r="K430" s="78"/>
      <c r="L430" s="78"/>
      <c r="M430" s="78"/>
    </row>
    <row r="431" spans="1:13" x14ac:dyDescent="0.2">
      <c r="A431" s="779"/>
      <c r="B431" s="778">
        <v>10</v>
      </c>
      <c r="C431" s="78"/>
      <c r="D431" s="78"/>
      <c r="E431" s="78"/>
      <c r="F431" s="778">
        <v>20</v>
      </c>
      <c r="G431" s="78"/>
      <c r="H431" s="78"/>
      <c r="I431" s="78"/>
      <c r="J431" s="778" t="s">
        <v>527</v>
      </c>
      <c r="K431" s="78"/>
      <c r="L431" s="78"/>
      <c r="M431" s="78"/>
    </row>
    <row r="432" spans="1:13" x14ac:dyDescent="0.2">
      <c r="A432" s="779"/>
      <c r="B432" s="779"/>
      <c r="C432" s="78"/>
      <c r="D432" s="78"/>
      <c r="E432" s="78"/>
      <c r="F432" s="779"/>
      <c r="G432" s="78"/>
      <c r="H432" s="78"/>
      <c r="I432" s="78"/>
      <c r="J432" s="779"/>
      <c r="K432" s="78"/>
      <c r="L432" s="78"/>
      <c r="M432" s="78"/>
    </row>
    <row r="433" spans="1:13" x14ac:dyDescent="0.2">
      <c r="A433" s="791"/>
      <c r="B433" s="791"/>
      <c r="C433" s="78"/>
      <c r="D433" s="78"/>
      <c r="E433" s="78"/>
      <c r="F433" s="791"/>
      <c r="G433" s="78"/>
      <c r="H433" s="78"/>
      <c r="I433" s="78"/>
      <c r="J433" s="791"/>
      <c r="K433" s="78"/>
      <c r="L433" s="78"/>
      <c r="M433" s="78"/>
    </row>
    <row r="434" spans="1:13" x14ac:dyDescent="0.2">
      <c r="A434" s="106" t="s">
        <v>523</v>
      </c>
      <c r="B434" s="122"/>
      <c r="C434" s="123"/>
      <c r="D434" s="123"/>
      <c r="E434" s="123"/>
      <c r="F434" s="122"/>
      <c r="G434" s="123"/>
      <c r="H434" s="123"/>
      <c r="I434" s="123"/>
      <c r="J434" s="122"/>
      <c r="K434" s="123"/>
      <c r="L434" s="123"/>
      <c r="M434" s="123"/>
    </row>
    <row r="435" spans="1:13" x14ac:dyDescent="0.2">
      <c r="A435" s="121"/>
      <c r="B435" s="122"/>
      <c r="C435" s="123"/>
      <c r="D435" s="123"/>
      <c r="E435" s="123"/>
      <c r="F435" s="122"/>
      <c r="G435" s="123"/>
      <c r="H435" s="123"/>
      <c r="I435" s="123"/>
      <c r="J435" s="122"/>
      <c r="K435" s="123"/>
      <c r="L435" s="123"/>
      <c r="M435" s="123"/>
    </row>
    <row r="436" spans="1:13" x14ac:dyDescent="0.2">
      <c r="A436" s="135" t="s">
        <v>531</v>
      </c>
      <c r="B436" s="6"/>
      <c r="C436" s="6"/>
      <c r="D436" s="6"/>
      <c r="E436" s="6"/>
      <c r="F436" s="6"/>
      <c r="G436" s="6"/>
      <c r="H436" s="6"/>
      <c r="I436" s="6"/>
      <c r="J436" s="6"/>
      <c r="K436" s="6"/>
      <c r="L436" s="6"/>
      <c r="M436" s="6"/>
    </row>
    <row r="437" spans="1:13" ht="15.75" x14ac:dyDescent="0.3">
      <c r="A437" s="108" t="s">
        <v>271</v>
      </c>
      <c r="B437" s="94" t="s">
        <v>296</v>
      </c>
      <c r="C437" s="851" t="s">
        <v>341</v>
      </c>
      <c r="D437" s="851"/>
      <c r="E437" s="778" t="s">
        <v>266</v>
      </c>
      <c r="F437" s="94" t="s">
        <v>296</v>
      </c>
      <c r="G437" s="851" t="s">
        <v>341</v>
      </c>
      <c r="H437" s="851"/>
      <c r="I437" s="778" t="s">
        <v>266</v>
      </c>
      <c r="J437" s="94" t="s">
        <v>296</v>
      </c>
      <c r="K437" s="851" t="s">
        <v>341</v>
      </c>
      <c r="L437" s="851"/>
      <c r="M437" s="778" t="s">
        <v>266</v>
      </c>
    </row>
    <row r="438" spans="1:13" x14ac:dyDescent="0.2">
      <c r="A438" s="109" t="s">
        <v>261</v>
      </c>
      <c r="B438" s="95" t="s">
        <v>261</v>
      </c>
      <c r="C438" s="92" t="s">
        <v>284</v>
      </c>
      <c r="D438" s="92" t="s">
        <v>285</v>
      </c>
      <c r="E438" s="791"/>
      <c r="F438" s="95" t="s">
        <v>261</v>
      </c>
      <c r="G438" s="92" t="s">
        <v>284</v>
      </c>
      <c r="H438" s="92" t="s">
        <v>285</v>
      </c>
      <c r="I438" s="791"/>
      <c r="J438" s="95" t="s">
        <v>261</v>
      </c>
      <c r="K438" s="92" t="s">
        <v>284</v>
      </c>
      <c r="L438" s="92" t="s">
        <v>285</v>
      </c>
      <c r="M438" s="791"/>
    </row>
    <row r="439" spans="1:13" x14ac:dyDescent="0.2">
      <c r="A439" s="778" t="s">
        <v>268</v>
      </c>
      <c r="B439" s="778">
        <v>1</v>
      </c>
      <c r="C439" s="78"/>
      <c r="D439" s="78"/>
      <c r="E439" s="78"/>
      <c r="F439" s="778">
        <v>11</v>
      </c>
      <c r="G439" s="78"/>
      <c r="H439" s="78"/>
      <c r="I439" s="78"/>
      <c r="J439" s="778">
        <v>21</v>
      </c>
      <c r="K439" s="78"/>
      <c r="L439" s="78"/>
      <c r="M439" s="78"/>
    </row>
    <row r="440" spans="1:13" x14ac:dyDescent="0.2">
      <c r="A440" s="779"/>
      <c r="B440" s="779"/>
      <c r="C440" s="78"/>
      <c r="D440" s="78"/>
      <c r="E440" s="78"/>
      <c r="F440" s="779"/>
      <c r="G440" s="78"/>
      <c r="H440" s="78"/>
      <c r="I440" s="78"/>
      <c r="J440" s="779"/>
      <c r="K440" s="78"/>
      <c r="L440" s="78"/>
      <c r="M440" s="78"/>
    </row>
    <row r="441" spans="1:13" x14ac:dyDescent="0.2">
      <c r="A441" s="779"/>
      <c r="B441" s="791"/>
      <c r="C441" s="78"/>
      <c r="D441" s="78"/>
      <c r="E441" s="78"/>
      <c r="F441" s="791"/>
      <c r="G441" s="78"/>
      <c r="H441" s="78"/>
      <c r="I441" s="78"/>
      <c r="J441" s="791"/>
      <c r="K441" s="78"/>
      <c r="L441" s="78"/>
      <c r="M441" s="78"/>
    </row>
    <row r="442" spans="1:13" x14ac:dyDescent="0.2">
      <c r="A442" s="779"/>
      <c r="B442" s="778">
        <v>2</v>
      </c>
      <c r="C442" s="78"/>
      <c r="D442" s="78"/>
      <c r="E442" s="78"/>
      <c r="F442" s="778">
        <v>12</v>
      </c>
      <c r="G442" s="78"/>
      <c r="H442" s="78"/>
      <c r="I442" s="78"/>
      <c r="J442" s="778">
        <v>22</v>
      </c>
      <c r="K442" s="78"/>
      <c r="L442" s="78"/>
      <c r="M442" s="78"/>
    </row>
    <row r="443" spans="1:13" x14ac:dyDescent="0.2">
      <c r="A443" s="779"/>
      <c r="B443" s="779"/>
      <c r="C443" s="78"/>
      <c r="D443" s="78"/>
      <c r="E443" s="78"/>
      <c r="F443" s="779"/>
      <c r="G443" s="78"/>
      <c r="H443" s="78"/>
      <c r="I443" s="78"/>
      <c r="J443" s="779"/>
      <c r="K443" s="78"/>
      <c r="L443" s="78"/>
      <c r="M443" s="78"/>
    </row>
    <row r="444" spans="1:13" x14ac:dyDescent="0.2">
      <c r="A444" s="779"/>
      <c r="B444" s="791"/>
      <c r="C444" s="78"/>
      <c r="D444" s="78"/>
      <c r="E444" s="78"/>
      <c r="F444" s="791"/>
      <c r="G444" s="78"/>
      <c r="H444" s="78"/>
      <c r="I444" s="78"/>
      <c r="J444" s="791"/>
      <c r="K444" s="78"/>
      <c r="L444" s="78"/>
      <c r="M444" s="78"/>
    </row>
    <row r="445" spans="1:13" x14ac:dyDescent="0.2">
      <c r="A445" s="779"/>
      <c r="B445" s="778">
        <v>3</v>
      </c>
      <c r="C445" s="78"/>
      <c r="D445" s="78"/>
      <c r="E445" s="78"/>
      <c r="F445" s="778">
        <v>13</v>
      </c>
      <c r="G445" s="78"/>
      <c r="H445" s="78"/>
      <c r="I445" s="78"/>
      <c r="J445" s="778">
        <v>23</v>
      </c>
      <c r="K445" s="78"/>
      <c r="L445" s="78"/>
      <c r="M445" s="78"/>
    </row>
    <row r="446" spans="1:13" x14ac:dyDescent="0.2">
      <c r="A446" s="779"/>
      <c r="B446" s="779"/>
      <c r="C446" s="78"/>
      <c r="D446" s="78"/>
      <c r="E446" s="78"/>
      <c r="F446" s="779"/>
      <c r="G446" s="78"/>
      <c r="H446" s="78"/>
      <c r="I446" s="78"/>
      <c r="J446" s="779"/>
      <c r="K446" s="78"/>
      <c r="L446" s="78"/>
      <c r="M446" s="78"/>
    </row>
    <row r="447" spans="1:13" x14ac:dyDescent="0.2">
      <c r="A447" s="779"/>
      <c r="B447" s="791"/>
      <c r="C447" s="78"/>
      <c r="D447" s="78"/>
      <c r="E447" s="78"/>
      <c r="F447" s="791"/>
      <c r="G447" s="78"/>
      <c r="H447" s="78"/>
      <c r="I447" s="78"/>
      <c r="J447" s="791"/>
      <c r="K447" s="78"/>
      <c r="L447" s="78"/>
      <c r="M447" s="78"/>
    </row>
    <row r="448" spans="1:13" x14ac:dyDescent="0.2">
      <c r="A448" s="779"/>
      <c r="B448" s="778">
        <v>4</v>
      </c>
      <c r="C448" s="78"/>
      <c r="D448" s="78"/>
      <c r="E448" s="78"/>
      <c r="F448" s="778">
        <v>14</v>
      </c>
      <c r="G448" s="78"/>
      <c r="H448" s="78"/>
      <c r="I448" s="78"/>
      <c r="J448" s="778">
        <v>24</v>
      </c>
      <c r="K448" s="78"/>
      <c r="L448" s="78"/>
      <c r="M448" s="78"/>
    </row>
    <row r="449" spans="1:13" x14ac:dyDescent="0.2">
      <c r="A449" s="779"/>
      <c r="B449" s="779"/>
      <c r="C449" s="78"/>
      <c r="D449" s="78"/>
      <c r="E449" s="78"/>
      <c r="F449" s="779"/>
      <c r="G449" s="78"/>
      <c r="H449" s="78"/>
      <c r="I449" s="78"/>
      <c r="J449" s="779"/>
      <c r="K449" s="78"/>
      <c r="L449" s="78"/>
      <c r="M449" s="78"/>
    </row>
    <row r="450" spans="1:13" x14ac:dyDescent="0.2">
      <c r="A450" s="779"/>
      <c r="B450" s="791"/>
      <c r="C450" s="78"/>
      <c r="D450" s="78"/>
      <c r="E450" s="78"/>
      <c r="F450" s="791"/>
      <c r="G450" s="78"/>
      <c r="H450" s="78"/>
      <c r="I450" s="78"/>
      <c r="J450" s="791"/>
      <c r="K450" s="78"/>
      <c r="L450" s="78"/>
      <c r="M450" s="78"/>
    </row>
    <row r="451" spans="1:13" x14ac:dyDescent="0.2">
      <c r="A451" s="779"/>
      <c r="B451" s="778">
        <v>5</v>
      </c>
      <c r="C451" s="78"/>
      <c r="D451" s="78"/>
      <c r="E451" s="78"/>
      <c r="F451" s="778">
        <v>15</v>
      </c>
      <c r="G451" s="78"/>
      <c r="H451" s="78"/>
      <c r="I451" s="78"/>
      <c r="J451" s="778">
        <v>25</v>
      </c>
      <c r="K451" s="78"/>
      <c r="L451" s="78"/>
      <c r="M451" s="78"/>
    </row>
    <row r="452" spans="1:13" x14ac:dyDescent="0.2">
      <c r="A452" s="779"/>
      <c r="B452" s="779"/>
      <c r="C452" s="78"/>
      <c r="D452" s="78"/>
      <c r="E452" s="78"/>
      <c r="F452" s="779"/>
      <c r="G452" s="78"/>
      <c r="H452" s="78"/>
      <c r="I452" s="78"/>
      <c r="J452" s="779"/>
      <c r="K452" s="78"/>
      <c r="L452" s="78"/>
      <c r="M452" s="78"/>
    </row>
    <row r="453" spans="1:13" x14ac:dyDescent="0.2">
      <c r="A453" s="779"/>
      <c r="B453" s="791"/>
      <c r="C453" s="78"/>
      <c r="D453" s="78"/>
      <c r="E453" s="78"/>
      <c r="F453" s="791"/>
      <c r="G453" s="78"/>
      <c r="H453" s="78"/>
      <c r="I453" s="78"/>
      <c r="J453" s="791"/>
      <c r="K453" s="78"/>
      <c r="L453" s="78"/>
      <c r="M453" s="78"/>
    </row>
    <row r="454" spans="1:13" x14ac:dyDescent="0.2">
      <c r="A454" s="779"/>
      <c r="B454" s="778">
        <v>6</v>
      </c>
      <c r="C454" s="78"/>
      <c r="D454" s="78"/>
      <c r="E454" s="78"/>
      <c r="F454" s="778">
        <v>16</v>
      </c>
      <c r="G454" s="78"/>
      <c r="H454" s="78"/>
      <c r="I454" s="78"/>
      <c r="J454" s="778">
        <v>26</v>
      </c>
      <c r="K454" s="78"/>
      <c r="L454" s="78"/>
      <c r="M454" s="78"/>
    </row>
    <row r="455" spans="1:13" x14ac:dyDescent="0.2">
      <c r="A455" s="779"/>
      <c r="B455" s="779"/>
      <c r="C455" s="78"/>
      <c r="D455" s="78"/>
      <c r="E455" s="78"/>
      <c r="F455" s="779"/>
      <c r="G455" s="78"/>
      <c r="H455" s="78"/>
      <c r="I455" s="78"/>
      <c r="J455" s="779"/>
      <c r="K455" s="78"/>
      <c r="L455" s="78"/>
      <c r="M455" s="78"/>
    </row>
    <row r="456" spans="1:13" x14ac:dyDescent="0.2">
      <c r="A456" s="779"/>
      <c r="B456" s="791"/>
      <c r="C456" s="78"/>
      <c r="D456" s="78"/>
      <c r="E456" s="78"/>
      <c r="F456" s="791"/>
      <c r="G456" s="78"/>
      <c r="H456" s="78"/>
      <c r="I456" s="78"/>
      <c r="J456" s="791"/>
      <c r="K456" s="78"/>
      <c r="L456" s="78"/>
      <c r="M456" s="78"/>
    </row>
    <row r="457" spans="1:13" x14ac:dyDescent="0.2">
      <c r="A457" s="779"/>
      <c r="B457" s="778">
        <v>7</v>
      </c>
      <c r="C457" s="78"/>
      <c r="D457" s="78"/>
      <c r="E457" s="78"/>
      <c r="F457" s="778">
        <v>17</v>
      </c>
      <c r="G457" s="78"/>
      <c r="H457" s="78"/>
      <c r="I457" s="78"/>
      <c r="J457" s="778">
        <v>27</v>
      </c>
      <c r="K457" s="78"/>
      <c r="L457" s="78"/>
      <c r="M457" s="78"/>
    </row>
    <row r="458" spans="1:13" x14ac:dyDescent="0.2">
      <c r="A458" s="779"/>
      <c r="B458" s="779"/>
      <c r="C458" s="78"/>
      <c r="D458" s="78"/>
      <c r="E458" s="78"/>
      <c r="F458" s="779"/>
      <c r="G458" s="78"/>
      <c r="H458" s="78"/>
      <c r="I458" s="78"/>
      <c r="J458" s="779"/>
      <c r="K458" s="78"/>
      <c r="L458" s="78"/>
      <c r="M458" s="78"/>
    </row>
    <row r="459" spans="1:13" x14ac:dyDescent="0.2">
      <c r="A459" s="779"/>
      <c r="B459" s="791"/>
      <c r="C459" s="78"/>
      <c r="D459" s="78"/>
      <c r="E459" s="78"/>
      <c r="F459" s="791"/>
      <c r="G459" s="78"/>
      <c r="H459" s="78"/>
      <c r="I459" s="78"/>
      <c r="J459" s="791"/>
      <c r="K459" s="78"/>
      <c r="L459" s="78"/>
      <c r="M459" s="78"/>
    </row>
    <row r="460" spans="1:13" x14ac:dyDescent="0.2">
      <c r="A460" s="779"/>
      <c r="B460" s="778">
        <v>8</v>
      </c>
      <c r="C460" s="78"/>
      <c r="D460" s="78"/>
      <c r="E460" s="78"/>
      <c r="F460" s="778">
        <v>18</v>
      </c>
      <c r="G460" s="78"/>
      <c r="H460" s="78"/>
      <c r="I460" s="78"/>
      <c r="J460" s="778">
        <v>28</v>
      </c>
      <c r="K460" s="78"/>
      <c r="L460" s="78"/>
      <c r="M460" s="78"/>
    </row>
    <row r="461" spans="1:13" x14ac:dyDescent="0.2">
      <c r="A461" s="779"/>
      <c r="B461" s="779"/>
      <c r="C461" s="78"/>
      <c r="D461" s="78"/>
      <c r="E461" s="78"/>
      <c r="F461" s="779"/>
      <c r="G461" s="78"/>
      <c r="H461" s="78"/>
      <c r="I461" s="78"/>
      <c r="J461" s="779"/>
      <c r="K461" s="78"/>
      <c r="L461" s="78"/>
      <c r="M461" s="78"/>
    </row>
    <row r="462" spans="1:13" x14ac:dyDescent="0.2">
      <c r="A462" s="779"/>
      <c r="B462" s="791"/>
      <c r="C462" s="78"/>
      <c r="D462" s="78"/>
      <c r="E462" s="78"/>
      <c r="F462" s="791"/>
      <c r="G462" s="78"/>
      <c r="H462" s="78"/>
      <c r="I462" s="78"/>
      <c r="J462" s="791"/>
      <c r="K462" s="78"/>
      <c r="L462" s="78"/>
      <c r="M462" s="78"/>
    </row>
    <row r="463" spans="1:13" x14ac:dyDescent="0.2">
      <c r="A463" s="779"/>
      <c r="B463" s="778">
        <v>9</v>
      </c>
      <c r="C463" s="78"/>
      <c r="D463" s="78"/>
      <c r="E463" s="78"/>
      <c r="F463" s="778">
        <v>19</v>
      </c>
      <c r="G463" s="78"/>
      <c r="H463" s="78"/>
      <c r="I463" s="78"/>
      <c r="J463" s="778">
        <v>29</v>
      </c>
      <c r="K463" s="78"/>
      <c r="L463" s="78"/>
      <c r="M463" s="78"/>
    </row>
    <row r="464" spans="1:13" x14ac:dyDescent="0.2">
      <c r="A464" s="779"/>
      <c r="B464" s="779"/>
      <c r="C464" s="78"/>
      <c r="D464" s="78"/>
      <c r="E464" s="78"/>
      <c r="F464" s="779"/>
      <c r="G464" s="78"/>
      <c r="H464" s="78"/>
      <c r="I464" s="78"/>
      <c r="J464" s="779"/>
      <c r="K464" s="78"/>
      <c r="L464" s="78"/>
      <c r="M464" s="78"/>
    </row>
    <row r="465" spans="1:13" x14ac:dyDescent="0.2">
      <c r="A465" s="779"/>
      <c r="B465" s="791"/>
      <c r="C465" s="78"/>
      <c r="D465" s="78"/>
      <c r="E465" s="78"/>
      <c r="F465" s="791"/>
      <c r="G465" s="78"/>
      <c r="H465" s="78"/>
      <c r="I465" s="78"/>
      <c r="J465" s="791"/>
      <c r="K465" s="78"/>
      <c r="L465" s="78"/>
      <c r="M465" s="78"/>
    </row>
    <row r="466" spans="1:13" x14ac:dyDescent="0.2">
      <c r="A466" s="779"/>
      <c r="B466" s="778">
        <v>10</v>
      </c>
      <c r="C466" s="78"/>
      <c r="D466" s="78"/>
      <c r="E466" s="78"/>
      <c r="F466" s="778">
        <v>20</v>
      </c>
      <c r="G466" s="78"/>
      <c r="H466" s="78"/>
      <c r="I466" s="78"/>
      <c r="J466" s="778" t="s">
        <v>527</v>
      </c>
      <c r="K466" s="78"/>
      <c r="L466" s="78"/>
      <c r="M466" s="78"/>
    </row>
    <row r="467" spans="1:13" x14ac:dyDescent="0.2">
      <c r="A467" s="779"/>
      <c r="B467" s="779"/>
      <c r="C467" s="78"/>
      <c r="D467" s="78"/>
      <c r="E467" s="78"/>
      <c r="F467" s="779"/>
      <c r="G467" s="78"/>
      <c r="H467" s="78"/>
      <c r="I467" s="78"/>
      <c r="J467" s="779"/>
      <c r="K467" s="78"/>
      <c r="L467" s="78"/>
      <c r="M467" s="78"/>
    </row>
    <row r="468" spans="1:13" x14ac:dyDescent="0.2">
      <c r="A468" s="791"/>
      <c r="B468" s="791"/>
      <c r="C468" s="78"/>
      <c r="D468" s="78"/>
      <c r="E468" s="78"/>
      <c r="F468" s="791"/>
      <c r="G468" s="78"/>
      <c r="H468" s="78"/>
      <c r="I468" s="78"/>
      <c r="J468" s="791"/>
      <c r="K468" s="78"/>
      <c r="L468" s="78"/>
      <c r="M468" s="78"/>
    </row>
    <row r="469" spans="1:13" x14ac:dyDescent="0.2">
      <c r="A469" s="134" t="s">
        <v>529</v>
      </c>
      <c r="B469" s="134"/>
      <c r="C469" s="134"/>
      <c r="D469" s="134"/>
      <c r="E469" s="134"/>
      <c r="F469" s="134"/>
      <c r="G469" s="134"/>
      <c r="H469" s="134"/>
      <c r="I469" s="134"/>
      <c r="J469" s="134"/>
      <c r="K469" s="134"/>
      <c r="L469" s="134"/>
      <c r="M469" s="134"/>
    </row>
    <row r="470" spans="1:13" x14ac:dyDescent="0.2">
      <c r="A470" s="106" t="s">
        <v>294</v>
      </c>
      <c r="B470" s="122"/>
      <c r="C470" s="123"/>
      <c r="D470" s="123"/>
      <c r="E470" s="123"/>
      <c r="F470" s="122"/>
      <c r="G470" s="123"/>
      <c r="H470" s="123"/>
      <c r="I470" s="123"/>
      <c r="J470" s="122"/>
      <c r="K470" s="123"/>
      <c r="L470" s="123"/>
      <c r="M470" s="123"/>
    </row>
  </sheetData>
  <sheetProtection sheet="1" selectLockedCells="1"/>
  <mergeCells count="174">
    <mergeCell ref="K10:L10"/>
    <mergeCell ref="I296:I325"/>
    <mergeCell ref="G294:I294"/>
    <mergeCell ref="C294:D294"/>
    <mergeCell ref="B18:C18"/>
    <mergeCell ref="B19:C19"/>
    <mergeCell ref="A17:F17"/>
    <mergeCell ref="B20:C20"/>
    <mergeCell ref="B21:C21"/>
    <mergeCell ref="B22:C22"/>
    <mergeCell ref="B23:C23"/>
    <mergeCell ref="L75:M75"/>
    <mergeCell ref="A77:A86"/>
    <mergeCell ref="A88:A97"/>
    <mergeCell ref="H75:I75"/>
    <mergeCell ref="J20:K20"/>
    <mergeCell ref="J21:K21"/>
    <mergeCell ref="J22:K22"/>
    <mergeCell ref="J23:K23"/>
    <mergeCell ref="G369:G398"/>
    <mergeCell ref="C5:E5"/>
    <mergeCell ref="C6:E6"/>
    <mergeCell ref="C7:E7"/>
    <mergeCell ref="C8:E8"/>
    <mergeCell ref="F333:F362"/>
    <mergeCell ref="B25:F25"/>
    <mergeCell ref="B26:C26"/>
    <mergeCell ref="G333:G362"/>
    <mergeCell ref="F331:F332"/>
    <mergeCell ref="E331:E332"/>
    <mergeCell ref="B75:C75"/>
    <mergeCell ref="D75:E75"/>
    <mergeCell ref="F75:G75"/>
    <mergeCell ref="G17:K17"/>
    <mergeCell ref="J18:K18"/>
    <mergeCell ref="J19:K19"/>
    <mergeCell ref="H260:H289"/>
    <mergeCell ref="F148:G148"/>
    <mergeCell ref="G6:M8"/>
    <mergeCell ref="C10:D10"/>
    <mergeCell ref="E10:F10"/>
    <mergeCell ref="G10:H10"/>
    <mergeCell ref="I10:J10"/>
    <mergeCell ref="H296:H325"/>
    <mergeCell ref="E294:F294"/>
    <mergeCell ref="G296:G325"/>
    <mergeCell ref="H187:H216"/>
    <mergeCell ref="A52:A61"/>
    <mergeCell ref="C148:E148"/>
    <mergeCell ref="A150:A179"/>
    <mergeCell ref="A296:A325"/>
    <mergeCell ref="A223:A252"/>
    <mergeCell ref="C258:D258"/>
    <mergeCell ref="A260:A289"/>
    <mergeCell ref="A114:A143"/>
    <mergeCell ref="F221:G221"/>
    <mergeCell ref="L39:M39"/>
    <mergeCell ref="A41:A50"/>
    <mergeCell ref="H39:I39"/>
    <mergeCell ref="B39:C39"/>
    <mergeCell ref="D39:E39"/>
    <mergeCell ref="F39:G39"/>
    <mergeCell ref="J39:K39"/>
    <mergeCell ref="I260:I289"/>
    <mergeCell ref="C112:E112"/>
    <mergeCell ref="J75:K75"/>
    <mergeCell ref="H148:K148"/>
    <mergeCell ref="H223:H252"/>
    <mergeCell ref="J223:J252"/>
    <mergeCell ref="J150:J179"/>
    <mergeCell ref="I114:I143"/>
    <mergeCell ref="I150:I179"/>
    <mergeCell ref="J111:K111"/>
    <mergeCell ref="I223:I252"/>
    <mergeCell ref="G260:G289"/>
    <mergeCell ref="H112:K112"/>
    <mergeCell ref="G258:I258"/>
    <mergeCell ref="K114:K143"/>
    <mergeCell ref="J114:J143"/>
    <mergeCell ref="H221:J221"/>
    <mergeCell ref="J147:K147"/>
    <mergeCell ref="K150:K179"/>
    <mergeCell ref="J187:J216"/>
    <mergeCell ref="I187:I216"/>
    <mergeCell ref="D221:E221"/>
    <mergeCell ref="H150:H179"/>
    <mergeCell ref="F112:G112"/>
    <mergeCell ref="D185:E185"/>
    <mergeCell ref="H185:J185"/>
    <mergeCell ref="F185:G185"/>
    <mergeCell ref="H114:H143"/>
    <mergeCell ref="M402:M403"/>
    <mergeCell ref="B407:B409"/>
    <mergeCell ref="F407:F409"/>
    <mergeCell ref="J407:J409"/>
    <mergeCell ref="B404:B406"/>
    <mergeCell ref="F404:F406"/>
    <mergeCell ref="C402:D402"/>
    <mergeCell ref="G402:H402"/>
    <mergeCell ref="J404:J406"/>
    <mergeCell ref="I402:I403"/>
    <mergeCell ref="K402:L402"/>
    <mergeCell ref="E402:E403"/>
    <mergeCell ref="J422:J424"/>
    <mergeCell ref="F425:F427"/>
    <mergeCell ref="J425:J427"/>
    <mergeCell ref="B425:B427"/>
    <mergeCell ref="J428:J430"/>
    <mergeCell ref="B431:B433"/>
    <mergeCell ref="F431:F433"/>
    <mergeCell ref="J431:J433"/>
    <mergeCell ref="A187:A216"/>
    <mergeCell ref="A404:A433"/>
    <mergeCell ref="B428:B430"/>
    <mergeCell ref="B422:B424"/>
    <mergeCell ref="B416:B418"/>
    <mergeCell ref="B410:B412"/>
    <mergeCell ref="F410:F412"/>
    <mergeCell ref="J410:J412"/>
    <mergeCell ref="B413:B415"/>
    <mergeCell ref="F413:F415"/>
    <mergeCell ref="J413:J415"/>
    <mergeCell ref="J416:J418"/>
    <mergeCell ref="B419:B421"/>
    <mergeCell ref="F419:F421"/>
    <mergeCell ref="J419:J421"/>
    <mergeCell ref="E258:F258"/>
    <mergeCell ref="G437:H437"/>
    <mergeCell ref="J439:J441"/>
    <mergeCell ref="I437:I438"/>
    <mergeCell ref="K437:L437"/>
    <mergeCell ref="F445:F447"/>
    <mergeCell ref="J445:J447"/>
    <mergeCell ref="M437:M438"/>
    <mergeCell ref="F442:F444"/>
    <mergeCell ref="J442:J444"/>
    <mergeCell ref="F439:F441"/>
    <mergeCell ref="J463:J465"/>
    <mergeCell ref="J448:J450"/>
    <mergeCell ref="F451:F453"/>
    <mergeCell ref="J451:J453"/>
    <mergeCell ref="F454:F456"/>
    <mergeCell ref="J454:J456"/>
    <mergeCell ref="J466:J468"/>
    <mergeCell ref="A439:A468"/>
    <mergeCell ref="B463:B465"/>
    <mergeCell ref="B457:B459"/>
    <mergeCell ref="B451:B453"/>
    <mergeCell ref="B445:B447"/>
    <mergeCell ref="B460:B462"/>
    <mergeCell ref="J457:J459"/>
    <mergeCell ref="F460:F462"/>
    <mergeCell ref="J460:J462"/>
    <mergeCell ref="B466:B468"/>
    <mergeCell ref="F466:F468"/>
    <mergeCell ref="F463:F465"/>
    <mergeCell ref="B454:B456"/>
    <mergeCell ref="B448:B450"/>
    <mergeCell ref="F448:F450"/>
    <mergeCell ref="E437:E438"/>
    <mergeCell ref="B442:B444"/>
    <mergeCell ref="B439:B441"/>
    <mergeCell ref="C437:D437"/>
    <mergeCell ref="F457:F459"/>
    <mergeCell ref="C331:D331"/>
    <mergeCell ref="C367:D367"/>
    <mergeCell ref="A369:A398"/>
    <mergeCell ref="F369:F398"/>
    <mergeCell ref="E367:E368"/>
    <mergeCell ref="F367:F368"/>
    <mergeCell ref="A333:A362"/>
    <mergeCell ref="F428:F430"/>
    <mergeCell ref="F416:F418"/>
    <mergeCell ref="F422:F424"/>
  </mergeCells>
  <phoneticPr fontId="2" type="noConversion"/>
  <conditionalFormatting sqref="F369:F398">
    <cfRule type="cellIs" dxfId="17" priority="1" stopIfTrue="1" operator="equal">
      <formula>""</formula>
    </cfRule>
    <cfRule type="cellIs" dxfId="16" priority="2" stopIfTrue="1" operator="greaterThan">
      <formula>$G$332</formula>
    </cfRule>
  </conditionalFormatting>
  <conditionalFormatting sqref="F333:F363">
    <cfRule type="cellIs" dxfId="15" priority="3" stopIfTrue="1" operator="equal">
      <formula>""</formula>
    </cfRule>
    <cfRule type="cellIs" dxfId="14" priority="4" stopIfTrue="1" operator="greaterThan">
      <formula>$G$333</formula>
    </cfRule>
  </conditionalFormatting>
  <conditionalFormatting sqref="G296:H325">
    <cfRule type="cellIs" dxfId="13" priority="5" stopIfTrue="1" operator="equal">
      <formula>""</formula>
    </cfRule>
    <cfRule type="cellIs" dxfId="12" priority="6" stopIfTrue="1" operator="greaterThan">
      <formula>$I$296</formula>
    </cfRule>
  </conditionalFormatting>
  <conditionalFormatting sqref="G260:H289">
    <cfRule type="cellIs" dxfId="11" priority="7" stopIfTrue="1" operator="equal">
      <formula>""</formula>
    </cfRule>
    <cfRule type="cellIs" dxfId="10" priority="8" stopIfTrue="1" operator="greaterThan">
      <formula>$I$260</formula>
    </cfRule>
  </conditionalFormatting>
  <conditionalFormatting sqref="H223:I252">
    <cfRule type="cellIs" dxfId="9" priority="9" stopIfTrue="1" operator="equal">
      <formula>""</formula>
    </cfRule>
    <cfRule type="cellIs" dxfId="8" priority="10" stopIfTrue="1" operator="greaterThan">
      <formula>$J$223</formula>
    </cfRule>
  </conditionalFormatting>
  <conditionalFormatting sqref="H187:I216">
    <cfRule type="cellIs" dxfId="7" priority="11" stopIfTrue="1" operator="equal">
      <formula>""</formula>
    </cfRule>
    <cfRule type="cellIs" dxfId="6" priority="12" stopIfTrue="1" operator="greaterThan">
      <formula>$J$187</formula>
    </cfRule>
  </conditionalFormatting>
  <conditionalFormatting sqref="H150:I179">
    <cfRule type="cellIs" dxfId="5" priority="13" stopIfTrue="1" operator="equal">
      <formula>""</formula>
    </cfRule>
    <cfRule type="cellIs" dxfId="4" priority="14" stopIfTrue="1" operator="lessThan">
      <formula>$J$150</formula>
    </cfRule>
    <cfRule type="cellIs" dxfId="3" priority="15" stopIfTrue="1" operator="greaterThan">
      <formula>$K$150</formula>
    </cfRule>
  </conditionalFormatting>
  <conditionalFormatting sqref="H114:I143">
    <cfRule type="cellIs" dxfId="2" priority="16" stopIfTrue="1" operator="equal">
      <formula>""</formula>
    </cfRule>
    <cfRule type="cellIs" dxfId="1" priority="17" stopIfTrue="1" operator="lessThan">
      <formula>$J$114</formula>
    </cfRule>
    <cfRule type="cellIs" dxfId="0" priority="18" stopIfTrue="1" operator="greaterThan">
      <formula>$K$114</formula>
    </cfRule>
  </conditionalFormatting>
  <dataValidations count="1">
    <dataValidation type="list" allowBlank="1" showInputMessage="1" showErrorMessage="1" sqref="K110 M110 K329 M292 K219 K256 G19:I22 M146 M183 K146 K183 M219 M256 K292 M329 K365 M365">
      <formula1>PassOrFail</formula1>
    </dataValidation>
  </dataValidations>
  <pageMargins left="0.78740157480314965" right="0.39370078740157483" top="0.59055118110236227" bottom="0.59055118110236227" header="0.39370078740157483" footer="0.39370078740157483"/>
  <pageSetup paperSize="9" scale="108" fitToHeight="13" orientation="landscape"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rowBreaks count="12" manualBreakCount="12">
    <brk id="37" max="12" man="1"/>
    <brk id="73" max="12" man="1"/>
    <brk id="108" max="12" man="1"/>
    <brk id="144" max="12" man="1"/>
    <brk id="181" max="12" man="1"/>
    <brk id="217" max="12" man="1"/>
    <brk id="254" max="12" man="1"/>
    <brk id="290" max="12" man="1"/>
    <brk id="327" max="12" man="1"/>
    <brk id="363" max="12" man="1"/>
    <brk id="400" max="12" man="1"/>
    <brk id="435" max="12" man="1"/>
  </rowBreaks>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0"/>
  <sheetViews>
    <sheetView view="pageBreakPreview" zoomScale="80" zoomScaleNormal="80" zoomScaleSheetLayoutView="80" workbookViewId="0">
      <pane ySplit="19" topLeftCell="A40" activePane="bottomLeft" state="frozen"/>
      <selection activeCell="N47" sqref="N47:N52"/>
      <selection pane="bottomLeft" activeCell="N47" sqref="N47:N52"/>
    </sheetView>
  </sheetViews>
  <sheetFormatPr defaultRowHeight="12.75" x14ac:dyDescent="0.2"/>
  <cols>
    <col min="1" max="8" width="9.140625" style="2"/>
    <col min="9" max="10" width="9.85546875" style="2" bestFit="1" customWidth="1"/>
    <col min="11" max="16384" width="9.140625" style="2"/>
  </cols>
  <sheetData>
    <row r="1" spans="1:15" x14ac:dyDescent="0.2">
      <c r="A1" s="13" t="s">
        <v>920</v>
      </c>
    </row>
    <row r="2" spans="1:15" x14ac:dyDescent="0.2">
      <c r="K2" s="52"/>
      <c r="L2" s="52"/>
      <c r="M2" s="52"/>
    </row>
    <row r="3" spans="1:15" x14ac:dyDescent="0.2">
      <c r="A3" s="2" t="s">
        <v>241</v>
      </c>
      <c r="C3" s="899"/>
      <c r="D3" s="899"/>
      <c r="E3" s="899"/>
      <c r="F3" s="899"/>
      <c r="J3" s="53" t="s">
        <v>242</v>
      </c>
      <c r="K3" s="54" t="s">
        <v>327</v>
      </c>
      <c r="L3" s="55" t="s">
        <v>243</v>
      </c>
      <c r="M3" s="54" t="s">
        <v>328</v>
      </c>
      <c r="N3" s="53" t="s">
        <v>244</v>
      </c>
    </row>
    <row r="4" spans="1:15" x14ac:dyDescent="0.2">
      <c r="A4" s="2" t="s">
        <v>647</v>
      </c>
      <c r="C4" s="899"/>
      <c r="D4" s="899"/>
      <c r="E4" s="899"/>
      <c r="F4" s="899"/>
      <c r="H4" s="2" t="s">
        <v>245</v>
      </c>
      <c r="J4" s="82"/>
      <c r="K4" s="82"/>
      <c r="L4" s="82"/>
      <c r="M4" s="82"/>
      <c r="N4" s="82"/>
      <c r="O4" s="56" t="s">
        <v>246</v>
      </c>
    </row>
    <row r="5" spans="1:15" x14ac:dyDescent="0.2">
      <c r="A5" s="2" t="s">
        <v>247</v>
      </c>
      <c r="C5" s="899"/>
      <c r="D5" s="899"/>
      <c r="E5" s="899"/>
      <c r="F5" s="899"/>
      <c r="H5" s="2" t="s">
        <v>248</v>
      </c>
      <c r="J5" s="82"/>
      <c r="K5" s="82"/>
      <c r="L5" s="82"/>
      <c r="M5" s="82"/>
      <c r="N5" s="82"/>
      <c r="O5" s="2" t="s">
        <v>249</v>
      </c>
    </row>
    <row r="6" spans="1:15" x14ac:dyDescent="0.2">
      <c r="A6" s="2" t="s">
        <v>250</v>
      </c>
      <c r="C6" s="899"/>
      <c r="D6" s="899"/>
      <c r="E6" s="899"/>
      <c r="F6" s="899"/>
      <c r="H6" s="2" t="s">
        <v>251</v>
      </c>
      <c r="J6" s="82"/>
      <c r="K6" s="82"/>
      <c r="L6" s="82"/>
      <c r="M6" s="82"/>
      <c r="N6" s="82"/>
      <c r="O6" s="56" t="s">
        <v>246</v>
      </c>
    </row>
    <row r="7" spans="1:15" x14ac:dyDescent="0.2">
      <c r="H7" s="2" t="s">
        <v>252</v>
      </c>
      <c r="J7" s="82"/>
      <c r="K7" s="82"/>
      <c r="L7" s="82"/>
      <c r="M7" s="82"/>
      <c r="N7" s="82"/>
      <c r="O7" s="2" t="s">
        <v>253</v>
      </c>
    </row>
    <row r="8" spans="1:15" x14ac:dyDescent="0.2">
      <c r="H8" s="2" t="s">
        <v>254</v>
      </c>
      <c r="J8" s="82"/>
      <c r="K8" s="82"/>
      <c r="L8" s="82"/>
      <c r="M8" s="82"/>
      <c r="N8" s="82"/>
      <c r="O8" s="57" t="s">
        <v>255</v>
      </c>
    </row>
    <row r="9" spans="1:15" x14ac:dyDescent="0.2">
      <c r="A9" s="2" t="s">
        <v>256</v>
      </c>
    </row>
    <row r="10" spans="1:15" x14ac:dyDescent="0.2">
      <c r="A10" s="872"/>
      <c r="B10" s="873"/>
      <c r="C10" s="873"/>
      <c r="D10" s="873"/>
      <c r="E10" s="873"/>
      <c r="F10" s="873"/>
      <c r="G10" s="873"/>
      <c r="H10" s="873"/>
      <c r="I10" s="873"/>
      <c r="J10" s="873"/>
      <c r="K10" s="873"/>
      <c r="L10" s="873"/>
      <c r="M10" s="873"/>
      <c r="N10" s="873"/>
      <c r="O10" s="874"/>
    </row>
    <row r="11" spans="1:15" x14ac:dyDescent="0.2">
      <c r="A11" s="878"/>
      <c r="B11" s="879"/>
      <c r="C11" s="879"/>
      <c r="D11" s="879"/>
      <c r="E11" s="879"/>
      <c r="F11" s="879"/>
      <c r="G11" s="879"/>
      <c r="H11" s="879"/>
      <c r="I11" s="879"/>
      <c r="J11" s="879"/>
      <c r="K11" s="879"/>
      <c r="L11" s="879"/>
      <c r="M11" s="879"/>
      <c r="N11" s="879"/>
      <c r="O11" s="880"/>
    </row>
    <row r="13" spans="1:15" ht="13.5" thickBot="1" x14ac:dyDescent="0.25">
      <c r="H13" s="889" t="s">
        <v>257</v>
      </c>
      <c r="I13" s="890"/>
    </row>
    <row r="14" spans="1:15" x14ac:dyDescent="0.2">
      <c r="A14" s="889" t="s">
        <v>258</v>
      </c>
      <c r="B14" s="898"/>
      <c r="C14" s="898"/>
      <c r="D14" s="898"/>
      <c r="E14" s="898"/>
      <c r="F14" s="898"/>
      <c r="G14" s="890"/>
      <c r="H14" s="900" t="s">
        <v>259</v>
      </c>
      <c r="I14" s="901"/>
      <c r="J14" s="902" t="s">
        <v>260</v>
      </c>
      <c r="K14" s="903"/>
      <c r="L14" s="904"/>
    </row>
    <row r="15" spans="1:15" ht="15.75" x14ac:dyDescent="0.3">
      <c r="A15" s="61" t="s">
        <v>261</v>
      </c>
      <c r="B15" s="889" t="s">
        <v>520</v>
      </c>
      <c r="C15" s="890"/>
      <c r="D15" s="55" t="s">
        <v>521</v>
      </c>
      <c r="E15" s="889" t="s">
        <v>262</v>
      </c>
      <c r="F15" s="890"/>
      <c r="G15" s="61" t="s">
        <v>329</v>
      </c>
      <c r="H15" s="61" t="s">
        <v>263</v>
      </c>
      <c r="I15" s="58" t="s">
        <v>264</v>
      </c>
      <c r="J15" s="62" t="s">
        <v>265</v>
      </c>
      <c r="K15" s="889" t="s">
        <v>266</v>
      </c>
      <c r="L15" s="905"/>
    </row>
    <row r="16" spans="1:15" x14ac:dyDescent="0.2">
      <c r="A16" s="63" t="s">
        <v>267</v>
      </c>
      <c r="B16" s="895"/>
      <c r="C16" s="896"/>
      <c r="D16" s="157"/>
      <c r="E16" s="895"/>
      <c r="F16" s="896"/>
      <c r="G16" s="82"/>
      <c r="H16" s="82"/>
      <c r="I16" s="83"/>
      <c r="J16" s="84"/>
      <c r="K16" s="895"/>
      <c r="L16" s="908"/>
    </row>
    <row r="17" spans="1:14" x14ac:dyDescent="0.2">
      <c r="A17" s="63" t="s">
        <v>268</v>
      </c>
      <c r="B17" s="895"/>
      <c r="C17" s="896"/>
      <c r="D17" s="157"/>
      <c r="E17" s="895"/>
      <c r="F17" s="896"/>
      <c r="G17" s="82"/>
      <c r="H17" s="82"/>
      <c r="I17" s="83"/>
      <c r="J17" s="85"/>
      <c r="K17" s="895"/>
      <c r="L17" s="908"/>
    </row>
    <row r="18" spans="1:14" x14ac:dyDescent="0.2">
      <c r="A18" s="63" t="s">
        <v>503</v>
      </c>
      <c r="B18" s="895"/>
      <c r="C18" s="896"/>
      <c r="D18" s="157"/>
      <c r="E18" s="895"/>
      <c r="F18" s="896"/>
      <c r="G18" s="82"/>
      <c r="H18" s="82"/>
      <c r="I18" s="83"/>
      <c r="J18" s="85"/>
      <c r="K18" s="86"/>
      <c r="L18" s="87"/>
    </row>
    <row r="19" spans="1:14" ht="13.5" thickBot="1" x14ac:dyDescent="0.25">
      <c r="A19" s="63" t="s">
        <v>504</v>
      </c>
      <c r="B19" s="895"/>
      <c r="C19" s="896"/>
      <c r="D19" s="157"/>
      <c r="E19" s="895"/>
      <c r="F19" s="896"/>
      <c r="G19" s="82"/>
      <c r="H19" s="82"/>
      <c r="I19" s="83"/>
      <c r="J19" s="88"/>
      <c r="K19" s="89"/>
      <c r="L19" s="90"/>
    </row>
    <row r="20" spans="1:14" x14ac:dyDescent="0.2">
      <c r="A20" s="65"/>
    </row>
    <row r="21" spans="1:14" x14ac:dyDescent="0.2">
      <c r="A21" s="65"/>
    </row>
    <row r="22" spans="1:14" x14ac:dyDescent="0.2">
      <c r="A22" s="66" t="s">
        <v>271</v>
      </c>
      <c r="B22" s="889" t="s">
        <v>272</v>
      </c>
      <c r="C22" s="898"/>
      <c r="D22" s="890"/>
      <c r="E22" s="881" t="s">
        <v>505</v>
      </c>
      <c r="F22" s="881"/>
      <c r="I22" s="66" t="s">
        <v>271</v>
      </c>
      <c r="J22" s="889" t="s">
        <v>272</v>
      </c>
      <c r="K22" s="898"/>
      <c r="L22" s="890"/>
      <c r="M22" s="881" t="s">
        <v>505</v>
      </c>
      <c r="N22" s="881"/>
    </row>
    <row r="23" spans="1:14" ht="15.75" x14ac:dyDescent="0.3">
      <c r="A23" s="60" t="s">
        <v>261</v>
      </c>
      <c r="B23" s="61" t="s">
        <v>273</v>
      </c>
      <c r="C23" s="61" t="s">
        <v>261</v>
      </c>
      <c r="D23" s="61" t="s">
        <v>274</v>
      </c>
      <c r="E23" s="61" t="s">
        <v>330</v>
      </c>
      <c r="F23" s="61" t="s">
        <v>273</v>
      </c>
      <c r="I23" s="60" t="s">
        <v>261</v>
      </c>
      <c r="J23" s="61" t="s">
        <v>273</v>
      </c>
      <c r="K23" s="61" t="s">
        <v>261</v>
      </c>
      <c r="L23" s="61" t="s">
        <v>274</v>
      </c>
      <c r="M23" s="61" t="s">
        <v>330</v>
      </c>
      <c r="N23" s="61" t="s">
        <v>273</v>
      </c>
    </row>
    <row r="24" spans="1:14" x14ac:dyDescent="0.2">
      <c r="A24" s="897" t="s">
        <v>267</v>
      </c>
      <c r="B24" s="897" t="s">
        <v>275</v>
      </c>
      <c r="C24" s="51">
        <v>1</v>
      </c>
      <c r="D24" s="82"/>
      <c r="E24" s="82"/>
      <c r="F24" s="82"/>
      <c r="I24" s="897" t="s">
        <v>503</v>
      </c>
      <c r="J24" s="897" t="s">
        <v>275</v>
      </c>
      <c r="K24" s="51">
        <v>1</v>
      </c>
      <c r="L24" s="82"/>
      <c r="M24" s="82"/>
      <c r="N24" s="82"/>
    </row>
    <row r="25" spans="1:14" x14ac:dyDescent="0.2">
      <c r="A25" s="897"/>
      <c r="B25" s="897"/>
      <c r="C25" s="51">
        <v>2</v>
      </c>
      <c r="D25" s="82"/>
      <c r="E25" s="82"/>
      <c r="F25" s="82"/>
      <c r="I25" s="897"/>
      <c r="J25" s="897"/>
      <c r="K25" s="51">
        <v>2</v>
      </c>
      <c r="L25" s="82"/>
      <c r="M25" s="82"/>
      <c r="N25" s="82"/>
    </row>
    <row r="26" spans="1:14" x14ac:dyDescent="0.2">
      <c r="A26" s="897"/>
      <c r="B26" s="897"/>
      <c r="C26" s="51">
        <v>3</v>
      </c>
      <c r="D26" s="82"/>
      <c r="E26" s="82"/>
      <c r="F26" s="82"/>
      <c r="I26" s="897"/>
      <c r="J26" s="897"/>
      <c r="K26" s="51">
        <v>3</v>
      </c>
      <c r="L26" s="82"/>
      <c r="M26" s="82"/>
      <c r="N26" s="82"/>
    </row>
    <row r="27" spans="1:14" x14ac:dyDescent="0.2">
      <c r="A27" s="897"/>
      <c r="B27" s="897" t="s">
        <v>276</v>
      </c>
      <c r="C27" s="51">
        <v>4</v>
      </c>
      <c r="D27" s="82"/>
      <c r="E27" s="82"/>
      <c r="F27" s="82"/>
      <c r="I27" s="897"/>
      <c r="J27" s="897" t="s">
        <v>276</v>
      </c>
      <c r="K27" s="51">
        <v>4</v>
      </c>
      <c r="L27" s="82"/>
      <c r="M27" s="82"/>
      <c r="N27" s="82"/>
    </row>
    <row r="28" spans="1:14" x14ac:dyDescent="0.2">
      <c r="A28" s="897"/>
      <c r="B28" s="897"/>
      <c r="C28" s="51">
        <v>5</v>
      </c>
      <c r="D28" s="82"/>
      <c r="E28" s="82"/>
      <c r="F28" s="82"/>
      <c r="I28" s="897"/>
      <c r="J28" s="897"/>
      <c r="K28" s="51">
        <v>5</v>
      </c>
      <c r="L28" s="82"/>
      <c r="M28" s="82"/>
      <c r="N28" s="82"/>
    </row>
    <row r="29" spans="1:14" x14ac:dyDescent="0.2">
      <c r="A29" s="897"/>
      <c r="B29" s="897"/>
      <c r="C29" s="51">
        <v>6</v>
      </c>
      <c r="D29" s="82"/>
      <c r="E29" s="82"/>
      <c r="F29" s="82"/>
      <c r="I29" s="897"/>
      <c r="J29" s="897"/>
      <c r="K29" s="51">
        <v>6</v>
      </c>
      <c r="L29" s="82"/>
      <c r="M29" s="82"/>
      <c r="N29" s="82"/>
    </row>
    <row r="30" spans="1:14" x14ac:dyDescent="0.2">
      <c r="A30" s="897" t="s">
        <v>268</v>
      </c>
      <c r="B30" s="897" t="s">
        <v>276</v>
      </c>
      <c r="C30" s="51">
        <v>1</v>
      </c>
      <c r="D30" s="82"/>
      <c r="E30" s="82"/>
      <c r="F30" s="82"/>
      <c r="I30" s="897" t="s">
        <v>504</v>
      </c>
      <c r="J30" s="897" t="s">
        <v>276</v>
      </c>
      <c r="K30" s="51">
        <v>1</v>
      </c>
      <c r="L30" s="82"/>
      <c r="M30" s="82"/>
      <c r="N30" s="82"/>
    </row>
    <row r="31" spans="1:14" x14ac:dyDescent="0.2">
      <c r="A31" s="897"/>
      <c r="B31" s="897"/>
      <c r="C31" s="51">
        <v>2</v>
      </c>
      <c r="D31" s="82"/>
      <c r="E31" s="82"/>
      <c r="F31" s="82"/>
      <c r="I31" s="897"/>
      <c r="J31" s="897"/>
      <c r="K31" s="51">
        <v>2</v>
      </c>
      <c r="L31" s="82"/>
      <c r="M31" s="82"/>
      <c r="N31" s="82"/>
    </row>
    <row r="32" spans="1:14" x14ac:dyDescent="0.2">
      <c r="A32" s="897"/>
      <c r="B32" s="897"/>
      <c r="C32" s="51">
        <v>3</v>
      </c>
      <c r="D32" s="82"/>
      <c r="E32" s="82"/>
      <c r="F32" s="82"/>
      <c r="I32" s="897"/>
      <c r="J32" s="897"/>
      <c r="K32" s="51">
        <v>3</v>
      </c>
      <c r="L32" s="82"/>
      <c r="M32" s="82"/>
      <c r="N32" s="82"/>
    </row>
    <row r="33" spans="1:15" x14ac:dyDescent="0.2">
      <c r="A33" s="897"/>
      <c r="B33" s="897" t="s">
        <v>275</v>
      </c>
      <c r="C33" s="51">
        <v>4</v>
      </c>
      <c r="D33" s="82"/>
      <c r="E33" s="82"/>
      <c r="F33" s="82"/>
      <c r="I33" s="897"/>
      <c r="J33" s="897" t="s">
        <v>275</v>
      </c>
      <c r="K33" s="51">
        <v>4</v>
      </c>
      <c r="L33" s="82"/>
      <c r="M33" s="82"/>
      <c r="N33" s="82"/>
    </row>
    <row r="34" spans="1:15" x14ac:dyDescent="0.2">
      <c r="A34" s="897"/>
      <c r="B34" s="897"/>
      <c r="C34" s="51">
        <v>5</v>
      </c>
      <c r="D34" s="82"/>
      <c r="E34" s="82"/>
      <c r="F34" s="82"/>
      <c r="I34" s="897"/>
      <c r="J34" s="897"/>
      <c r="K34" s="51">
        <v>5</v>
      </c>
      <c r="L34" s="82"/>
      <c r="M34" s="82"/>
      <c r="N34" s="82"/>
    </row>
    <row r="35" spans="1:15" x14ac:dyDescent="0.2">
      <c r="A35" s="897"/>
      <c r="B35" s="897"/>
      <c r="C35" s="51">
        <v>6</v>
      </c>
      <c r="D35" s="82"/>
      <c r="E35" s="82"/>
      <c r="F35" s="82"/>
      <c r="I35" s="897"/>
      <c r="J35" s="897"/>
      <c r="K35" s="51">
        <v>6</v>
      </c>
      <c r="L35" s="82"/>
      <c r="M35" s="82"/>
      <c r="N35" s="82"/>
    </row>
    <row r="36" spans="1:15" x14ac:dyDescent="0.2">
      <c r="A36" s="65"/>
    </row>
    <row r="37" spans="1:15" x14ac:dyDescent="0.2">
      <c r="A37" s="65"/>
    </row>
    <row r="38" spans="1:15" x14ac:dyDescent="0.2">
      <c r="A38" s="65"/>
    </row>
    <row r="39" spans="1:15" x14ac:dyDescent="0.2">
      <c r="A39" s="65"/>
    </row>
    <row r="40" spans="1:15" x14ac:dyDescent="0.2">
      <c r="A40" s="65"/>
    </row>
    <row r="41" spans="1:15" x14ac:dyDescent="0.2">
      <c r="A41" s="65"/>
    </row>
    <row r="42" spans="1:15" x14ac:dyDescent="0.2">
      <c r="A42" s="65"/>
    </row>
    <row r="43" spans="1:15" x14ac:dyDescent="0.2">
      <c r="A43" s="13" t="s">
        <v>277</v>
      </c>
    </row>
    <row r="45" spans="1:15" ht="15.75" x14ac:dyDescent="0.3">
      <c r="A45" s="68" t="s">
        <v>271</v>
      </c>
      <c r="B45" s="881" t="s">
        <v>272</v>
      </c>
      <c r="C45" s="881"/>
      <c r="D45" s="889" t="s">
        <v>331</v>
      </c>
      <c r="E45" s="898"/>
      <c r="F45" s="898"/>
      <c r="G45" s="898"/>
      <c r="H45" s="890"/>
      <c r="I45" s="881" t="s">
        <v>278</v>
      </c>
      <c r="J45" s="881"/>
      <c r="K45" s="881" t="s">
        <v>259</v>
      </c>
      <c r="L45" s="881"/>
      <c r="M45" s="61" t="s">
        <v>279</v>
      </c>
      <c r="N45" s="69" t="s">
        <v>280</v>
      </c>
      <c r="O45" s="69"/>
    </row>
    <row r="46" spans="1:15" x14ac:dyDescent="0.2">
      <c r="A46" s="60" t="s">
        <v>261</v>
      </c>
      <c r="B46" s="61" t="s">
        <v>273</v>
      </c>
      <c r="C46" s="61" t="s">
        <v>261</v>
      </c>
      <c r="D46" s="66" t="s">
        <v>242</v>
      </c>
      <c r="E46" s="70" t="s">
        <v>327</v>
      </c>
      <c r="F46" s="66" t="s">
        <v>243</v>
      </c>
      <c r="G46" s="70" t="s">
        <v>328</v>
      </c>
      <c r="H46" s="66" t="s">
        <v>244</v>
      </c>
      <c r="I46" s="70" t="s">
        <v>327</v>
      </c>
      <c r="J46" s="70" t="s">
        <v>328</v>
      </c>
      <c r="K46" s="70" t="s">
        <v>327</v>
      </c>
      <c r="L46" s="70" t="s">
        <v>328</v>
      </c>
      <c r="M46" s="71" t="s">
        <v>265</v>
      </c>
      <c r="N46" s="70" t="s">
        <v>263</v>
      </c>
      <c r="O46" s="70" t="s">
        <v>264</v>
      </c>
    </row>
    <row r="47" spans="1:15" x14ac:dyDescent="0.2">
      <c r="A47" s="897" t="s">
        <v>267</v>
      </c>
      <c r="B47" s="897" t="s">
        <v>275</v>
      </c>
      <c r="C47" s="59">
        <v>1</v>
      </c>
      <c r="D47" s="72" t="str">
        <f>IF(D135="","",(AVERAGE(D133:D135)))</f>
        <v/>
      </c>
      <c r="E47" s="72" t="str">
        <f>IF(F135="","",(AVERAGE(F133:F135)))</f>
        <v/>
      </c>
      <c r="F47" s="72" t="str">
        <f>IF(H135="","",(AVERAGE(H133:H135)))</f>
        <v/>
      </c>
      <c r="G47" s="72" t="str">
        <f>IF(J135="","",(AVERAGE(J133:J135)))</f>
        <v/>
      </c>
      <c r="H47" s="72" t="str">
        <f>IF(L135="","",(AVERAGE(L133:L135)))</f>
        <v/>
      </c>
      <c r="I47" s="72" t="str">
        <f t="shared" ref="I47:I52" si="0">IF(F47="","",E47-((D47+F47)/2))</f>
        <v/>
      </c>
      <c r="J47" s="72" t="str">
        <f t="shared" ref="J47:J52" si="1">IF(H47="","",(G47-((F47+H47)/2)))</f>
        <v/>
      </c>
      <c r="K47" s="912" t="str">
        <f>IF(I49="","",AVERAGE(I47:I49))</f>
        <v/>
      </c>
      <c r="L47" s="912" t="str">
        <f>IF(J49="","",AVERAGE(J47:J49))</f>
        <v/>
      </c>
      <c r="M47" s="894"/>
      <c r="N47" s="909" t="str">
        <f>IF(H16="","",H16)</f>
        <v/>
      </c>
      <c r="O47" s="909" t="str">
        <f>IF(I16="","",I16)</f>
        <v/>
      </c>
    </row>
    <row r="48" spans="1:15" x14ac:dyDescent="0.2">
      <c r="A48" s="897"/>
      <c r="B48" s="897"/>
      <c r="C48" s="59">
        <v>2</v>
      </c>
      <c r="D48" s="72" t="str">
        <f>IF(D138="","",(AVERAGE(D136:D138)))</f>
        <v/>
      </c>
      <c r="E48" s="72" t="str">
        <f>IF(F138="","",(AVERAGE(F136:F138)))</f>
        <v/>
      </c>
      <c r="F48" s="72" t="str">
        <f>IF(H138="","",(AVERAGE(H136:H138)))</f>
        <v/>
      </c>
      <c r="G48" s="72" t="str">
        <f>IF(J138="","",(AVERAGE(J136:J138)))</f>
        <v/>
      </c>
      <c r="H48" s="72" t="str">
        <f>IF(L138="","",(AVERAGE(L136:L138)))</f>
        <v/>
      </c>
      <c r="I48" s="72" t="str">
        <f t="shared" si="0"/>
        <v/>
      </c>
      <c r="J48" s="72" t="str">
        <f t="shared" si="1"/>
        <v/>
      </c>
      <c r="K48" s="912"/>
      <c r="L48" s="912"/>
      <c r="M48" s="894"/>
      <c r="N48" s="910"/>
      <c r="O48" s="910"/>
    </row>
    <row r="49" spans="1:15" x14ac:dyDescent="0.2">
      <c r="A49" s="897"/>
      <c r="B49" s="897"/>
      <c r="C49" s="59">
        <v>3</v>
      </c>
      <c r="D49" s="72" t="str">
        <f>IF(D141="","",(AVERAGE(D139:D141)))</f>
        <v/>
      </c>
      <c r="E49" s="72" t="str">
        <f>IF(F141="","",(AVERAGE(F139:F141)))</f>
        <v/>
      </c>
      <c r="F49" s="72" t="str">
        <f>IF(H141="","",(AVERAGE(H139:H141)))</f>
        <v/>
      </c>
      <c r="G49" s="72" t="str">
        <f>IF(J141="","",(AVERAGE(J139:J141)))</f>
        <v/>
      </c>
      <c r="H49" s="72" t="str">
        <f>IF(L141="","",(AVERAGE(L139:L141)))</f>
        <v/>
      </c>
      <c r="I49" s="72" t="str">
        <f t="shared" si="0"/>
        <v/>
      </c>
      <c r="J49" s="72" t="str">
        <f t="shared" si="1"/>
        <v/>
      </c>
      <c r="K49" s="912"/>
      <c r="L49" s="912"/>
      <c r="M49" s="894"/>
      <c r="N49" s="910"/>
      <c r="O49" s="910"/>
    </row>
    <row r="50" spans="1:15" x14ac:dyDescent="0.2">
      <c r="A50" s="897"/>
      <c r="B50" s="897" t="s">
        <v>276</v>
      </c>
      <c r="C50" s="59">
        <v>4</v>
      </c>
      <c r="D50" s="72" t="str">
        <f>IF(D144="","",(AVERAGE(D142:D144)))</f>
        <v/>
      </c>
      <c r="E50" s="72" t="str">
        <f>IF(F144="","",(AVERAGE(F142:F144)))</f>
        <v/>
      </c>
      <c r="F50" s="72" t="str">
        <f>IF(H144="","",(AVERAGE(H142:H144)))</f>
        <v/>
      </c>
      <c r="G50" s="72" t="str">
        <f>IF(J144="","",(AVERAGE(J142:J144)))</f>
        <v/>
      </c>
      <c r="H50" s="72" t="str">
        <f>IF(L144="","",(AVERAGE(L142:L144)))</f>
        <v/>
      </c>
      <c r="I50" s="72" t="str">
        <f t="shared" si="0"/>
        <v/>
      </c>
      <c r="J50" s="72" t="str">
        <f t="shared" si="1"/>
        <v/>
      </c>
      <c r="K50" s="912" t="str">
        <f>IF(I52="","",AVERAGE(I50:I52))</f>
        <v/>
      </c>
      <c r="L50" s="912" t="str">
        <f>IF(J52="","",AVERAGE(J50:J52))</f>
        <v/>
      </c>
      <c r="M50" s="894"/>
      <c r="N50" s="910"/>
      <c r="O50" s="910"/>
    </row>
    <row r="51" spans="1:15" x14ac:dyDescent="0.2">
      <c r="A51" s="897"/>
      <c r="B51" s="897"/>
      <c r="C51" s="59">
        <v>5</v>
      </c>
      <c r="D51" s="72" t="str">
        <f>IF(D147="","",(AVERAGE(D145:D147)))</f>
        <v/>
      </c>
      <c r="E51" s="72" t="str">
        <f>IF(F147="","",(AVERAGE(F145:F147)))</f>
        <v/>
      </c>
      <c r="F51" s="72" t="str">
        <f>IF(H147="","",(AVERAGE(H145:H147)))</f>
        <v/>
      </c>
      <c r="G51" s="72" t="str">
        <f>IF(J147="","",(AVERAGE(J145:J147)))</f>
        <v/>
      </c>
      <c r="H51" s="72" t="str">
        <f>IF(L147="","",(AVERAGE(L145:L147)))</f>
        <v/>
      </c>
      <c r="I51" s="72" t="str">
        <f t="shared" si="0"/>
        <v/>
      </c>
      <c r="J51" s="72" t="str">
        <f t="shared" si="1"/>
        <v/>
      </c>
      <c r="K51" s="912"/>
      <c r="L51" s="912"/>
      <c r="M51" s="894"/>
      <c r="N51" s="910"/>
      <c r="O51" s="910"/>
    </row>
    <row r="52" spans="1:15" x14ac:dyDescent="0.2">
      <c r="A52" s="897"/>
      <c r="B52" s="897"/>
      <c r="C52" s="59">
        <v>6</v>
      </c>
      <c r="D52" s="72" t="str">
        <f>IF(D150="","",(AVERAGE(D148:D150)))</f>
        <v/>
      </c>
      <c r="E52" s="72" t="str">
        <f>IF(F150="","",(AVERAGE(F148:F150)))</f>
        <v/>
      </c>
      <c r="F52" s="72" t="str">
        <f>IF(H150="","",(AVERAGE(H148:H150)))</f>
        <v/>
      </c>
      <c r="G52" s="72" t="str">
        <f>IF(J150="","",(AVERAGE(J148:J150)))</f>
        <v/>
      </c>
      <c r="H52" s="72" t="str">
        <f>IF(L150="","",(AVERAGE(L148:L150)))</f>
        <v/>
      </c>
      <c r="I52" s="72" t="str">
        <f t="shared" si="0"/>
        <v/>
      </c>
      <c r="J52" s="72" t="str">
        <f t="shared" si="1"/>
        <v/>
      </c>
      <c r="K52" s="912"/>
      <c r="L52" s="912"/>
      <c r="M52" s="894"/>
      <c r="N52" s="911"/>
      <c r="O52" s="911"/>
    </row>
    <row r="53" spans="1:15" x14ac:dyDescent="0.2">
      <c r="A53" s="897" t="s">
        <v>268</v>
      </c>
      <c r="B53" s="897" t="s">
        <v>276</v>
      </c>
      <c r="C53" s="59">
        <v>1</v>
      </c>
      <c r="D53" s="72" t="str">
        <f>IF(D153="","",(AVERAGE(D151:D153)))</f>
        <v/>
      </c>
      <c r="E53" s="72" t="str">
        <f>IF(F153="","",(AVERAGE(F151:F153)))</f>
        <v/>
      </c>
      <c r="F53" s="72" t="str">
        <f>IF(H153="","",(AVERAGE(H151:H153)))</f>
        <v/>
      </c>
      <c r="G53" s="72" t="str">
        <f>IF(J153="","",(AVERAGE(J151:J153)))</f>
        <v/>
      </c>
      <c r="H53" s="72" t="str">
        <f>IF(L153="","",(AVERAGE(L151:L153)))</f>
        <v/>
      </c>
      <c r="I53" s="72" t="str">
        <f t="shared" ref="I53:I70" si="2">IF(F53="","",E53-((D53+F53)/2))</f>
        <v/>
      </c>
      <c r="J53" s="72" t="str">
        <f t="shared" ref="J53:J70" si="3">IF(H53="","",(G53-((F53+H53)/2)))</f>
        <v/>
      </c>
      <c r="K53" s="912" t="str">
        <f>IF(I55="","",AVERAGE(I53:I55))</f>
        <v/>
      </c>
      <c r="L53" s="912" t="str">
        <f>IF(J55="","",AVERAGE(J53:J55))</f>
        <v/>
      </c>
      <c r="M53" s="894"/>
      <c r="N53" s="909" t="str">
        <f>IF(H17="","",H17)</f>
        <v/>
      </c>
      <c r="O53" s="909" t="str">
        <f>IF(I17="","",I17)</f>
        <v/>
      </c>
    </row>
    <row r="54" spans="1:15" x14ac:dyDescent="0.2">
      <c r="A54" s="897"/>
      <c r="B54" s="897"/>
      <c r="C54" s="59">
        <v>2</v>
      </c>
      <c r="D54" s="72" t="str">
        <f>IF(D156="","",(AVERAGE(D154:D156)))</f>
        <v/>
      </c>
      <c r="E54" s="72" t="str">
        <f>IF(F156="","",(AVERAGE(F154:F156)))</f>
        <v/>
      </c>
      <c r="F54" s="72" t="str">
        <f>IF(H156="","",(AVERAGE(H154:H156)))</f>
        <v/>
      </c>
      <c r="G54" s="72" t="str">
        <f>IF(J156="","",(AVERAGE(J154:J156)))</f>
        <v/>
      </c>
      <c r="H54" s="72" t="str">
        <f>IF(L156="","",(AVERAGE(L154:L156)))</f>
        <v/>
      </c>
      <c r="I54" s="72" t="str">
        <f t="shared" si="2"/>
        <v/>
      </c>
      <c r="J54" s="72" t="str">
        <f t="shared" si="3"/>
        <v/>
      </c>
      <c r="K54" s="912"/>
      <c r="L54" s="912"/>
      <c r="M54" s="894"/>
      <c r="N54" s="910"/>
      <c r="O54" s="910"/>
    </row>
    <row r="55" spans="1:15" x14ac:dyDescent="0.2">
      <c r="A55" s="897"/>
      <c r="B55" s="897"/>
      <c r="C55" s="59">
        <v>3</v>
      </c>
      <c r="D55" s="72" t="str">
        <f>IF(D159="","",(AVERAGE(D157:D159)))</f>
        <v/>
      </c>
      <c r="E55" s="72" t="str">
        <f>IF(F159="","",(AVERAGE(F157:F159)))</f>
        <v/>
      </c>
      <c r="F55" s="72" t="str">
        <f>IF(H159="","",(AVERAGE(H157:H159)))</f>
        <v/>
      </c>
      <c r="G55" s="72" t="str">
        <f>IF(J159="","",(AVERAGE(J157:J159)))</f>
        <v/>
      </c>
      <c r="H55" s="72" t="str">
        <f>IF(L159="","",(AVERAGE(L157:L159)))</f>
        <v/>
      </c>
      <c r="I55" s="72" t="str">
        <f t="shared" si="2"/>
        <v/>
      </c>
      <c r="J55" s="72" t="str">
        <f t="shared" si="3"/>
        <v/>
      </c>
      <c r="K55" s="912"/>
      <c r="L55" s="912"/>
      <c r="M55" s="894"/>
      <c r="N55" s="910"/>
      <c r="O55" s="910"/>
    </row>
    <row r="56" spans="1:15" x14ac:dyDescent="0.2">
      <c r="A56" s="897"/>
      <c r="B56" s="897" t="s">
        <v>275</v>
      </c>
      <c r="C56" s="59">
        <v>4</v>
      </c>
      <c r="D56" s="72" t="str">
        <f>IF(D162="","",(AVERAGE(D160:D162)))</f>
        <v/>
      </c>
      <c r="E56" s="72" t="str">
        <f>IF(F162="","",(AVERAGE(F160:F162)))</f>
        <v/>
      </c>
      <c r="F56" s="72" t="str">
        <f>IF(H162="","",(AVERAGE(H160:H162)))</f>
        <v/>
      </c>
      <c r="G56" s="72" t="str">
        <f>IF(J162="","",(AVERAGE(J160:J162)))</f>
        <v/>
      </c>
      <c r="H56" s="72" t="str">
        <f>IF(L162="","",(AVERAGE(L160:L162)))</f>
        <v/>
      </c>
      <c r="I56" s="72" t="str">
        <f t="shared" si="2"/>
        <v/>
      </c>
      <c r="J56" s="72" t="str">
        <f t="shared" si="3"/>
        <v/>
      </c>
      <c r="K56" s="912" t="str">
        <f>IF(I58="","",AVERAGE(I56:I58))</f>
        <v/>
      </c>
      <c r="L56" s="912" t="str">
        <f>IF(J58="","",AVERAGE(J56:J58))</f>
        <v/>
      </c>
      <c r="M56" s="894"/>
      <c r="N56" s="910"/>
      <c r="O56" s="910"/>
    </row>
    <row r="57" spans="1:15" x14ac:dyDescent="0.2">
      <c r="A57" s="897"/>
      <c r="B57" s="897"/>
      <c r="C57" s="59">
        <v>5</v>
      </c>
      <c r="D57" s="72" t="str">
        <f>IF(D165="","",(AVERAGE(D163:D165)))</f>
        <v/>
      </c>
      <c r="E57" s="72" t="str">
        <f>IF(F165="","",(AVERAGE(F163:F165)))</f>
        <v/>
      </c>
      <c r="F57" s="72" t="str">
        <f>IF(H165="","",(AVERAGE(H163:H165)))</f>
        <v/>
      </c>
      <c r="G57" s="72" t="str">
        <f>IF(J165="","",(AVERAGE(J163:J165)))</f>
        <v/>
      </c>
      <c r="H57" s="72" t="str">
        <f>IF(L165="","",(AVERAGE(L163:L165)))</f>
        <v/>
      </c>
      <c r="I57" s="72" t="str">
        <f t="shared" si="2"/>
        <v/>
      </c>
      <c r="J57" s="72" t="str">
        <f t="shared" si="3"/>
        <v/>
      </c>
      <c r="K57" s="912"/>
      <c r="L57" s="912"/>
      <c r="M57" s="894"/>
      <c r="N57" s="910"/>
      <c r="O57" s="910"/>
    </row>
    <row r="58" spans="1:15" x14ac:dyDescent="0.2">
      <c r="A58" s="897"/>
      <c r="B58" s="897"/>
      <c r="C58" s="59">
        <v>6</v>
      </c>
      <c r="D58" s="72" t="str">
        <f>IF(D168="","",(AVERAGE(D166:D168)))</f>
        <v/>
      </c>
      <c r="E58" s="72" t="str">
        <f>IF(F168="","",(AVERAGE(F166:F168)))</f>
        <v/>
      </c>
      <c r="F58" s="72" t="str">
        <f>IF(H168="","",(AVERAGE(H166:H168)))</f>
        <v/>
      </c>
      <c r="G58" s="72" t="str">
        <f>IF(J168="","",(AVERAGE(J166:J168)))</f>
        <v/>
      </c>
      <c r="H58" s="72" t="str">
        <f>IF(L168="","",(AVERAGE(L166:L168)))</f>
        <v/>
      </c>
      <c r="I58" s="72" t="str">
        <f t="shared" si="2"/>
        <v/>
      </c>
      <c r="J58" s="72" t="str">
        <f t="shared" si="3"/>
        <v/>
      </c>
      <c r="K58" s="912"/>
      <c r="L58" s="912"/>
      <c r="M58" s="894"/>
      <c r="N58" s="911"/>
      <c r="O58" s="911"/>
    </row>
    <row r="59" spans="1:15" x14ac:dyDescent="0.2">
      <c r="A59" s="897" t="s">
        <v>503</v>
      </c>
      <c r="B59" s="897" t="s">
        <v>275</v>
      </c>
      <c r="C59" s="59">
        <v>1</v>
      </c>
      <c r="D59" s="72" t="str">
        <f>IF(D177="","",(AVERAGE(D175:D177)))</f>
        <v/>
      </c>
      <c r="E59" s="72" t="str">
        <f>IF(F177="","",(AVERAGE(F175:F177)))</f>
        <v/>
      </c>
      <c r="F59" s="72" t="str">
        <f>IF(H177="","",(AVERAGE(H175:H177)))</f>
        <v/>
      </c>
      <c r="G59" s="72" t="str">
        <f>IF(J177="","",(AVERAGE(J175:J177)))</f>
        <v/>
      </c>
      <c r="H59" s="72" t="str">
        <f>IF(L177="","",(AVERAGE(L175:L177)))</f>
        <v/>
      </c>
      <c r="I59" s="72" t="str">
        <f t="shared" si="2"/>
        <v/>
      </c>
      <c r="J59" s="72" t="str">
        <f t="shared" si="3"/>
        <v/>
      </c>
      <c r="K59" s="912" t="str">
        <f>IF(I61="","",AVERAGE(I59:I61))</f>
        <v/>
      </c>
      <c r="L59" s="912" t="str">
        <f>IF(J61="","",AVERAGE(J59:J61))</f>
        <v/>
      </c>
      <c r="M59" s="894"/>
      <c r="N59" s="909" t="str">
        <f>IF(H18="","",H18)</f>
        <v/>
      </c>
      <c r="O59" s="909" t="str">
        <f>IF(I18="","",I18)</f>
        <v/>
      </c>
    </row>
    <row r="60" spans="1:15" x14ac:dyDescent="0.2">
      <c r="A60" s="897"/>
      <c r="B60" s="897"/>
      <c r="C60" s="59">
        <v>2</v>
      </c>
      <c r="D60" s="72" t="str">
        <f>IF(D180="","",(AVERAGE(D178:D180)))</f>
        <v/>
      </c>
      <c r="E60" s="72" t="str">
        <f>IF(F180="","",(AVERAGE(F178:F180)))</f>
        <v/>
      </c>
      <c r="F60" s="72" t="str">
        <f>IF(H180="","",(AVERAGE(H178:H180)))</f>
        <v/>
      </c>
      <c r="G60" s="72" t="str">
        <f>IF(J180="","",(AVERAGE(J178:J180)))</f>
        <v/>
      </c>
      <c r="H60" s="72" t="str">
        <f>IF(L180="","",(AVERAGE(L178:L180)))</f>
        <v/>
      </c>
      <c r="I60" s="72" t="str">
        <f t="shared" si="2"/>
        <v/>
      </c>
      <c r="J60" s="72" t="str">
        <f t="shared" si="3"/>
        <v/>
      </c>
      <c r="K60" s="912"/>
      <c r="L60" s="912"/>
      <c r="M60" s="894"/>
      <c r="N60" s="910"/>
      <c r="O60" s="910"/>
    </row>
    <row r="61" spans="1:15" x14ac:dyDescent="0.2">
      <c r="A61" s="897"/>
      <c r="B61" s="897"/>
      <c r="C61" s="59">
        <v>3</v>
      </c>
      <c r="D61" s="72" t="str">
        <f>IF(D183="","",(AVERAGE(D181:D183)))</f>
        <v/>
      </c>
      <c r="E61" s="72" t="str">
        <f>IF(F183="","",(AVERAGE(F181:F183)))</f>
        <v/>
      </c>
      <c r="F61" s="72" t="str">
        <f>IF(H183="","",(AVERAGE(H181:H183)))</f>
        <v/>
      </c>
      <c r="G61" s="72" t="str">
        <f>IF(J183="","",(AVERAGE(J181:J183)))</f>
        <v/>
      </c>
      <c r="H61" s="72" t="str">
        <f>IF(L183="","",(AVERAGE(L181:L183)))</f>
        <v/>
      </c>
      <c r="I61" s="72" t="str">
        <f t="shared" si="2"/>
        <v/>
      </c>
      <c r="J61" s="72" t="str">
        <f t="shared" si="3"/>
        <v/>
      </c>
      <c r="K61" s="912"/>
      <c r="L61" s="912"/>
      <c r="M61" s="894"/>
      <c r="N61" s="910"/>
      <c r="O61" s="910"/>
    </row>
    <row r="62" spans="1:15" x14ac:dyDescent="0.2">
      <c r="A62" s="897"/>
      <c r="B62" s="897" t="s">
        <v>276</v>
      </c>
      <c r="C62" s="59">
        <v>4</v>
      </c>
      <c r="D62" s="72" t="str">
        <f>IF(D186="","",(AVERAGE(D184:D186)))</f>
        <v/>
      </c>
      <c r="E62" s="72" t="str">
        <f>IF(F186="","",(AVERAGE(F184:F186)))</f>
        <v/>
      </c>
      <c r="F62" s="72" t="str">
        <f>IF(H186="","",(AVERAGE(H184:H186)))</f>
        <v/>
      </c>
      <c r="G62" s="72" t="str">
        <f>IF(J186="","",(AVERAGE(J184:J186)))</f>
        <v/>
      </c>
      <c r="H62" s="72" t="str">
        <f>IF(L186="","",(AVERAGE(L184:L186)))</f>
        <v/>
      </c>
      <c r="I62" s="72" t="str">
        <f t="shared" si="2"/>
        <v/>
      </c>
      <c r="J62" s="72" t="str">
        <f t="shared" si="3"/>
        <v/>
      </c>
      <c r="K62" s="912" t="str">
        <f>IF(I64="","",AVERAGE(I62:I64))</f>
        <v/>
      </c>
      <c r="L62" s="912" t="str">
        <f>IF(J64="","",AVERAGE(J62:J64))</f>
        <v/>
      </c>
      <c r="M62" s="894"/>
      <c r="N62" s="910"/>
      <c r="O62" s="910"/>
    </row>
    <row r="63" spans="1:15" x14ac:dyDescent="0.2">
      <c r="A63" s="897"/>
      <c r="B63" s="897"/>
      <c r="C63" s="59">
        <v>5</v>
      </c>
      <c r="D63" s="72" t="str">
        <f>IF(D189="","",(AVERAGE(D187:D189)))</f>
        <v/>
      </c>
      <c r="E63" s="72" t="str">
        <f>IF(F189="","",(AVERAGE(F187:F189)))</f>
        <v/>
      </c>
      <c r="F63" s="72" t="str">
        <f>IF(H189="","",(AVERAGE(H187:H189)))</f>
        <v/>
      </c>
      <c r="G63" s="72" t="str">
        <f>IF(J189="","",(AVERAGE(J187:J189)))</f>
        <v/>
      </c>
      <c r="H63" s="72" t="str">
        <f>IF(L189="","",(AVERAGE(L187:L189)))</f>
        <v/>
      </c>
      <c r="I63" s="72" t="str">
        <f t="shared" si="2"/>
        <v/>
      </c>
      <c r="J63" s="72" t="str">
        <f t="shared" si="3"/>
        <v/>
      </c>
      <c r="K63" s="912"/>
      <c r="L63" s="912"/>
      <c r="M63" s="894"/>
      <c r="N63" s="910"/>
      <c r="O63" s="910"/>
    </row>
    <row r="64" spans="1:15" x14ac:dyDescent="0.2">
      <c r="A64" s="897"/>
      <c r="B64" s="897"/>
      <c r="C64" s="59">
        <v>6</v>
      </c>
      <c r="D64" s="72" t="str">
        <f>IF(D192="","",(AVERAGE(D190:D192)))</f>
        <v/>
      </c>
      <c r="E64" s="72" t="str">
        <f>IF(F192="","",(AVERAGE(F190:F192)))</f>
        <v/>
      </c>
      <c r="F64" s="72" t="str">
        <f>IF(H192="","",(AVERAGE(H190:H192)))</f>
        <v/>
      </c>
      <c r="G64" s="72" t="str">
        <f>IF(J192="","",(AVERAGE(J190:J192)))</f>
        <v/>
      </c>
      <c r="H64" s="72" t="str">
        <f>IF(L192="","",(AVERAGE(L190:L192)))</f>
        <v/>
      </c>
      <c r="I64" s="72" t="str">
        <f t="shared" si="2"/>
        <v/>
      </c>
      <c r="J64" s="72" t="str">
        <f t="shared" si="3"/>
        <v/>
      </c>
      <c r="K64" s="912"/>
      <c r="L64" s="912"/>
      <c r="M64" s="894"/>
      <c r="N64" s="911"/>
      <c r="O64" s="911"/>
    </row>
    <row r="65" spans="1:15" x14ac:dyDescent="0.2">
      <c r="A65" s="897" t="s">
        <v>504</v>
      </c>
      <c r="B65" s="897" t="s">
        <v>276</v>
      </c>
      <c r="C65" s="59">
        <v>1</v>
      </c>
      <c r="D65" s="72" t="str">
        <f>IF(D195="","",(AVERAGE(D193:D195)))</f>
        <v/>
      </c>
      <c r="E65" s="72" t="str">
        <f>IF(F195="","",(AVERAGE(F193:F195)))</f>
        <v/>
      </c>
      <c r="F65" s="72" t="str">
        <f>IF(H195="","",(AVERAGE(H193:H195)))</f>
        <v/>
      </c>
      <c r="G65" s="72" t="str">
        <f>IF(J195="","",(AVERAGE(J193:J195)))</f>
        <v/>
      </c>
      <c r="H65" s="72" t="str">
        <f>IF(L195="","",(AVERAGE(L193:L195)))</f>
        <v/>
      </c>
      <c r="I65" s="72" t="str">
        <f t="shared" si="2"/>
        <v/>
      </c>
      <c r="J65" s="72" t="str">
        <f t="shared" si="3"/>
        <v/>
      </c>
      <c r="K65" s="912" t="str">
        <f>IF(I67="","",AVERAGE(I65:I67))</f>
        <v/>
      </c>
      <c r="L65" s="912" t="str">
        <f>IF(J67="","",AVERAGE(J65:J67))</f>
        <v/>
      </c>
      <c r="M65" s="894"/>
      <c r="N65" s="909" t="str">
        <f>IF(H19="","",H19)</f>
        <v/>
      </c>
      <c r="O65" s="909" t="str">
        <f>IF(I19="","",I19)</f>
        <v/>
      </c>
    </row>
    <row r="66" spans="1:15" x14ac:dyDescent="0.2">
      <c r="A66" s="897"/>
      <c r="B66" s="897"/>
      <c r="C66" s="59">
        <v>2</v>
      </c>
      <c r="D66" s="72" t="str">
        <f>IF(D198="","",(AVERAGE(D196:D198)))</f>
        <v/>
      </c>
      <c r="E66" s="72" t="str">
        <f>IF(F198="","",(AVERAGE(F196:F198)))</f>
        <v/>
      </c>
      <c r="F66" s="72" t="str">
        <f>IF(H198="","",(AVERAGE(H196:H198)))</f>
        <v/>
      </c>
      <c r="G66" s="72" t="str">
        <f>IF(J198="","",(AVERAGE(J196:J198)))</f>
        <v/>
      </c>
      <c r="H66" s="72" t="str">
        <f>IF(L198="","",(AVERAGE(L196:L198)))</f>
        <v/>
      </c>
      <c r="I66" s="72" t="str">
        <f t="shared" si="2"/>
        <v/>
      </c>
      <c r="J66" s="72" t="str">
        <f t="shared" si="3"/>
        <v/>
      </c>
      <c r="K66" s="912"/>
      <c r="L66" s="912"/>
      <c r="M66" s="894"/>
      <c r="N66" s="910"/>
      <c r="O66" s="910"/>
    </row>
    <row r="67" spans="1:15" x14ac:dyDescent="0.2">
      <c r="A67" s="897"/>
      <c r="B67" s="897"/>
      <c r="C67" s="59">
        <v>3</v>
      </c>
      <c r="D67" s="72" t="str">
        <f>IF(D201="","",(AVERAGE(D199:D201)))</f>
        <v/>
      </c>
      <c r="E67" s="72" t="str">
        <f>IF(F201="","",(AVERAGE(F199:F201)))</f>
        <v/>
      </c>
      <c r="F67" s="72" t="str">
        <f>IF(H201="","",(AVERAGE(H199:H201)))</f>
        <v/>
      </c>
      <c r="G67" s="72" t="str">
        <f>IF(J201="","",(AVERAGE(J199:J201)))</f>
        <v/>
      </c>
      <c r="H67" s="72" t="str">
        <f>IF(L201="","",(AVERAGE(L199:L201)))</f>
        <v/>
      </c>
      <c r="I67" s="72" t="str">
        <f t="shared" si="2"/>
        <v/>
      </c>
      <c r="J67" s="72" t="str">
        <f t="shared" si="3"/>
        <v/>
      </c>
      <c r="K67" s="912"/>
      <c r="L67" s="912"/>
      <c r="M67" s="894"/>
      <c r="N67" s="910"/>
      <c r="O67" s="910"/>
    </row>
    <row r="68" spans="1:15" x14ac:dyDescent="0.2">
      <c r="A68" s="897"/>
      <c r="B68" s="897" t="s">
        <v>275</v>
      </c>
      <c r="C68" s="59">
        <v>4</v>
      </c>
      <c r="D68" s="72" t="str">
        <f>IF(D204="","",(AVERAGE(D202:D204)))</f>
        <v/>
      </c>
      <c r="E68" s="72" t="str">
        <f>IF(F204="","",(AVERAGE(F202:F204)))</f>
        <v/>
      </c>
      <c r="F68" s="72" t="str">
        <f>IF(H204="","",(AVERAGE(H202:H204)))</f>
        <v/>
      </c>
      <c r="G68" s="72" t="str">
        <f>IF(J204="","",(AVERAGE(J202:J204)))</f>
        <v/>
      </c>
      <c r="H68" s="72" t="str">
        <f>IF(L204="","",(AVERAGE(L202:L204)))</f>
        <v/>
      </c>
      <c r="I68" s="72" t="str">
        <f t="shared" si="2"/>
        <v/>
      </c>
      <c r="J68" s="72" t="str">
        <f t="shared" si="3"/>
        <v/>
      </c>
      <c r="K68" s="912" t="str">
        <f>IF(I70="","",AVERAGE(I68:I70))</f>
        <v/>
      </c>
      <c r="L68" s="912" t="str">
        <f>IF(J70="","",AVERAGE(J68:J70))</f>
        <v/>
      </c>
      <c r="M68" s="894"/>
      <c r="N68" s="910"/>
      <c r="O68" s="910"/>
    </row>
    <row r="69" spans="1:15" x14ac:dyDescent="0.2">
      <c r="A69" s="897"/>
      <c r="B69" s="897"/>
      <c r="C69" s="59">
        <v>5</v>
      </c>
      <c r="D69" s="72" t="str">
        <f>IF(D207="","",(AVERAGE(D205:D207)))</f>
        <v/>
      </c>
      <c r="E69" s="72" t="str">
        <f>IF(F207="","",(AVERAGE(F205:F207)))</f>
        <v/>
      </c>
      <c r="F69" s="72" t="str">
        <f>IF(H207="","",(AVERAGE(H205:H207)))</f>
        <v/>
      </c>
      <c r="G69" s="72" t="str">
        <f>IF(J207="","",(AVERAGE(J205:J207)))</f>
        <v/>
      </c>
      <c r="H69" s="72" t="str">
        <f>IF(L207="","",(AVERAGE(L205:L207)))</f>
        <v/>
      </c>
      <c r="I69" s="72" t="str">
        <f t="shared" si="2"/>
        <v/>
      </c>
      <c r="J69" s="72" t="str">
        <f t="shared" si="3"/>
        <v/>
      </c>
      <c r="K69" s="912"/>
      <c r="L69" s="912"/>
      <c r="M69" s="894"/>
      <c r="N69" s="910"/>
      <c r="O69" s="910"/>
    </row>
    <row r="70" spans="1:15" x14ac:dyDescent="0.2">
      <c r="A70" s="897"/>
      <c r="B70" s="897"/>
      <c r="C70" s="59">
        <v>6</v>
      </c>
      <c r="D70" s="72" t="str">
        <f>IF(D210="","",(AVERAGE(D208:D210)))</f>
        <v/>
      </c>
      <c r="E70" s="72" t="str">
        <f>IF(F210="","",(AVERAGE(F208:F210)))</f>
        <v/>
      </c>
      <c r="F70" s="72" t="str">
        <f>IF(H210="","",(AVERAGE(H208:H210)))</f>
        <v/>
      </c>
      <c r="G70" s="72" t="str">
        <f>IF(J210="","",(AVERAGE(J208:J210)))</f>
        <v/>
      </c>
      <c r="H70" s="72" t="str">
        <f>IF(L210="","",(AVERAGE(L208:L210)))</f>
        <v/>
      </c>
      <c r="I70" s="72" t="str">
        <f t="shared" si="2"/>
        <v/>
      </c>
      <c r="J70" s="72" t="str">
        <f t="shared" si="3"/>
        <v/>
      </c>
      <c r="K70" s="912"/>
      <c r="L70" s="912"/>
      <c r="M70" s="894"/>
      <c r="N70" s="911"/>
      <c r="O70" s="911"/>
    </row>
    <row r="71" spans="1:15" x14ac:dyDescent="0.2">
      <c r="A71" s="77"/>
    </row>
    <row r="72" spans="1:15" x14ac:dyDescent="0.2">
      <c r="A72" s="65"/>
      <c r="I72" s="2" t="s">
        <v>281</v>
      </c>
      <c r="M72" s="82"/>
      <c r="N72" s="2" t="s">
        <v>265</v>
      </c>
    </row>
    <row r="86" spans="1:15" x14ac:dyDescent="0.2">
      <c r="A86" s="13" t="s">
        <v>282</v>
      </c>
    </row>
    <row r="88" spans="1:15" ht="15.75" x14ac:dyDescent="0.3">
      <c r="A88" s="68" t="s">
        <v>271</v>
      </c>
      <c r="B88" s="881" t="s">
        <v>272</v>
      </c>
      <c r="C88" s="881"/>
      <c r="D88" s="889" t="s">
        <v>331</v>
      </c>
      <c r="E88" s="898"/>
      <c r="F88" s="898"/>
      <c r="G88" s="898"/>
      <c r="H88" s="890"/>
      <c r="I88" s="881" t="s">
        <v>278</v>
      </c>
      <c r="J88" s="881"/>
      <c r="K88" s="881" t="s">
        <v>259</v>
      </c>
      <c r="L88" s="881"/>
      <c r="M88" s="61" t="s">
        <v>279</v>
      </c>
      <c r="N88" s="69" t="s">
        <v>280</v>
      </c>
      <c r="O88" s="69"/>
    </row>
    <row r="89" spans="1:15" x14ac:dyDescent="0.2">
      <c r="A89" s="60" t="s">
        <v>261</v>
      </c>
      <c r="B89" s="61" t="s">
        <v>273</v>
      </c>
      <c r="C89" s="61" t="s">
        <v>261</v>
      </c>
      <c r="D89" s="66" t="s">
        <v>242</v>
      </c>
      <c r="E89" s="70" t="s">
        <v>327</v>
      </c>
      <c r="F89" s="66" t="s">
        <v>243</v>
      </c>
      <c r="G89" s="70" t="s">
        <v>328</v>
      </c>
      <c r="H89" s="66" t="s">
        <v>244</v>
      </c>
      <c r="I89" s="70" t="s">
        <v>327</v>
      </c>
      <c r="J89" s="70" t="s">
        <v>328</v>
      </c>
      <c r="K89" s="70" t="s">
        <v>327</v>
      </c>
      <c r="L89" s="70" t="s">
        <v>328</v>
      </c>
      <c r="M89" s="71" t="s">
        <v>265</v>
      </c>
      <c r="N89" s="70" t="s">
        <v>263</v>
      </c>
      <c r="O89" s="70" t="s">
        <v>264</v>
      </c>
    </row>
    <row r="90" spans="1:15" x14ac:dyDescent="0.2">
      <c r="A90" s="897" t="s">
        <v>267</v>
      </c>
      <c r="B90" s="897" t="s">
        <v>275</v>
      </c>
      <c r="C90" s="59">
        <v>1</v>
      </c>
      <c r="D90" s="72" t="str">
        <f>IF(E135="","",(AVERAGE(E133:E135)))</f>
        <v/>
      </c>
      <c r="E90" s="72" t="str">
        <f>IF(G135="","",(AVERAGE(G133:G135)))</f>
        <v/>
      </c>
      <c r="F90" s="72" t="str">
        <f>IF(I135="","",(AVERAGE(I133:I135)))</f>
        <v/>
      </c>
      <c r="G90" s="72" t="str">
        <f>IF(K135="","",(AVERAGE(K133:K135)))</f>
        <v/>
      </c>
      <c r="H90" s="72" t="str">
        <f>IF(M135="","",(AVERAGE(M133:M135)))</f>
        <v/>
      </c>
      <c r="I90" s="72" t="str">
        <f t="shared" ref="I90:I95" si="4">IF(F90="","",E90-(D90+F90)/2)</f>
        <v/>
      </c>
      <c r="J90" s="72" t="str">
        <f t="shared" ref="J90:J95" si="5">IF(H90="","",G90-(F90+H90)/2)</f>
        <v/>
      </c>
      <c r="K90" s="912" t="str">
        <f>IF(I92="","",AVERAGE(I90:I92))</f>
        <v/>
      </c>
      <c r="L90" s="912" t="str">
        <f>IF(J92="","",AVERAGE(J90:J92))</f>
        <v/>
      </c>
      <c r="M90" s="894"/>
      <c r="N90" s="909" t="str">
        <f>IF(H16="","",I16)</f>
        <v/>
      </c>
      <c r="O90" s="909" t="str">
        <f>IF(I16="","",I16)</f>
        <v/>
      </c>
    </row>
    <row r="91" spans="1:15" x14ac:dyDescent="0.2">
      <c r="A91" s="897"/>
      <c r="B91" s="897"/>
      <c r="C91" s="59">
        <v>2</v>
      </c>
      <c r="D91" s="72" t="str">
        <f>IF(E138="","",(AVERAGE(E136:E138)))</f>
        <v/>
      </c>
      <c r="E91" s="72" t="str">
        <f>IF(G138="","",(AVERAGE(G136:G138)))</f>
        <v/>
      </c>
      <c r="F91" s="72" t="str">
        <f>IF(I138="","",(AVERAGE(I136:I138)))</f>
        <v/>
      </c>
      <c r="G91" s="72" t="str">
        <f>IF(K138="","",(AVERAGE(K136:K138)))</f>
        <v/>
      </c>
      <c r="H91" s="72" t="str">
        <f>IF(M138="","",(AVERAGE(M136:M138)))</f>
        <v/>
      </c>
      <c r="I91" s="72" t="str">
        <f t="shared" si="4"/>
        <v/>
      </c>
      <c r="J91" s="72" t="str">
        <f t="shared" si="5"/>
        <v/>
      </c>
      <c r="K91" s="912"/>
      <c r="L91" s="912"/>
      <c r="M91" s="894"/>
      <c r="N91" s="910"/>
      <c r="O91" s="910"/>
    </row>
    <row r="92" spans="1:15" x14ac:dyDescent="0.2">
      <c r="A92" s="897"/>
      <c r="B92" s="897"/>
      <c r="C92" s="59">
        <v>3</v>
      </c>
      <c r="D92" s="72" t="str">
        <f>IF(E141="","",(AVERAGE(E139:E141)))</f>
        <v/>
      </c>
      <c r="E92" s="72" t="str">
        <f>IF(G141="","",(AVERAGE(G139:G141)))</f>
        <v/>
      </c>
      <c r="F92" s="72" t="str">
        <f>IF(I141="","",(AVERAGE(I139:I141)))</f>
        <v/>
      </c>
      <c r="G92" s="72" t="str">
        <f>IF(K141="","",(AVERAGE(K139:K141)))</f>
        <v/>
      </c>
      <c r="H92" s="72" t="str">
        <f>IF(M141="","",(AVERAGE(M139:M141)))</f>
        <v/>
      </c>
      <c r="I92" s="72" t="str">
        <f t="shared" si="4"/>
        <v/>
      </c>
      <c r="J92" s="72" t="str">
        <f t="shared" si="5"/>
        <v/>
      </c>
      <c r="K92" s="912"/>
      <c r="L92" s="912"/>
      <c r="M92" s="894"/>
      <c r="N92" s="910"/>
      <c r="O92" s="910"/>
    </row>
    <row r="93" spans="1:15" x14ac:dyDescent="0.2">
      <c r="A93" s="897"/>
      <c r="B93" s="897" t="s">
        <v>276</v>
      </c>
      <c r="C93" s="59">
        <v>4</v>
      </c>
      <c r="D93" s="72" t="str">
        <f>IF(E144="","",(AVERAGE(E142:E144)))</f>
        <v/>
      </c>
      <c r="E93" s="72" t="str">
        <f>IF(G144="","",(AVERAGE(G142:G144)))</f>
        <v/>
      </c>
      <c r="F93" s="72" t="str">
        <f>IF(I144="","",(AVERAGE(I142:I144)))</f>
        <v/>
      </c>
      <c r="G93" s="72" t="str">
        <f>IF(K144="","",(AVERAGE(K142:K144)))</f>
        <v/>
      </c>
      <c r="H93" s="72" t="str">
        <f>IF(M144="","",(AVERAGE(M142:M144)))</f>
        <v/>
      </c>
      <c r="I93" s="72" t="str">
        <f t="shared" si="4"/>
        <v/>
      </c>
      <c r="J93" s="72" t="str">
        <f t="shared" si="5"/>
        <v/>
      </c>
      <c r="K93" s="912" t="str">
        <f>IF(I95="","",AVERAGE(I93:I95))</f>
        <v/>
      </c>
      <c r="L93" s="912" t="str">
        <f>IF(J95="","",AVERAGE(J93:J95))</f>
        <v/>
      </c>
      <c r="M93" s="894"/>
      <c r="N93" s="910"/>
      <c r="O93" s="910"/>
    </row>
    <row r="94" spans="1:15" x14ac:dyDescent="0.2">
      <c r="A94" s="897"/>
      <c r="B94" s="897"/>
      <c r="C94" s="59">
        <v>5</v>
      </c>
      <c r="D94" s="72" t="str">
        <f>IF(E147="","",(AVERAGE(E145:E147)))</f>
        <v/>
      </c>
      <c r="E94" s="72" t="str">
        <f>IF(G147="","",(AVERAGE(G145:G147)))</f>
        <v/>
      </c>
      <c r="F94" s="72" t="str">
        <f>IF(I147="","",(AVERAGE(I145:I147)))</f>
        <v/>
      </c>
      <c r="G94" s="72" t="str">
        <f>IF(K147="","",(AVERAGE(K145:K147)))</f>
        <v/>
      </c>
      <c r="H94" s="72" t="str">
        <f>IF(M147="","",(AVERAGE(M145:M147)))</f>
        <v/>
      </c>
      <c r="I94" s="72" t="str">
        <f t="shared" si="4"/>
        <v/>
      </c>
      <c r="J94" s="72" t="str">
        <f t="shared" si="5"/>
        <v/>
      </c>
      <c r="K94" s="912"/>
      <c r="L94" s="912"/>
      <c r="M94" s="894"/>
      <c r="N94" s="910"/>
      <c r="O94" s="910"/>
    </row>
    <row r="95" spans="1:15" x14ac:dyDescent="0.2">
      <c r="A95" s="897"/>
      <c r="B95" s="897"/>
      <c r="C95" s="59">
        <v>6</v>
      </c>
      <c r="D95" s="72" t="str">
        <f>IF(E150="","",(AVERAGE(E148:E150)))</f>
        <v/>
      </c>
      <c r="E95" s="72" t="str">
        <f>IF(G150="","",(AVERAGE(G148:G150)))</f>
        <v/>
      </c>
      <c r="F95" s="72" t="str">
        <f>IF(I150="","",(AVERAGE(I148:I150)))</f>
        <v/>
      </c>
      <c r="G95" s="72" t="str">
        <f>IF(K150="","",(AVERAGE(K148:K150)))</f>
        <v/>
      </c>
      <c r="H95" s="72" t="str">
        <f>IF(M150="","",(AVERAGE(M148:M150)))</f>
        <v/>
      </c>
      <c r="I95" s="72" t="str">
        <f t="shared" si="4"/>
        <v/>
      </c>
      <c r="J95" s="72" t="str">
        <f t="shared" si="5"/>
        <v/>
      </c>
      <c r="K95" s="912"/>
      <c r="L95" s="912"/>
      <c r="M95" s="894"/>
      <c r="N95" s="911"/>
      <c r="O95" s="911"/>
    </row>
    <row r="96" spans="1:15" x14ac:dyDescent="0.2">
      <c r="A96" s="897" t="s">
        <v>268</v>
      </c>
      <c r="B96" s="897" t="s">
        <v>276</v>
      </c>
      <c r="C96" s="59">
        <v>1</v>
      </c>
      <c r="D96" s="72" t="str">
        <f>IF(E153="","",(AVERAGE(E151:E153)))</f>
        <v/>
      </c>
      <c r="E96" s="72" t="str">
        <f>IF(G153="","",(AVERAGE(G151:G153)))</f>
        <v/>
      </c>
      <c r="F96" s="72" t="str">
        <f>IF(I153="","",(AVERAGE(I151:I153)))</f>
        <v/>
      </c>
      <c r="G96" s="72" t="str">
        <f>IF(K153="","",(AVERAGE(K151:K153)))</f>
        <v/>
      </c>
      <c r="H96" s="72" t="str">
        <f>IF(M153="","",(AVERAGE(M151:M153)))</f>
        <v/>
      </c>
      <c r="I96" s="72" t="str">
        <f t="shared" ref="I96:I113" si="6">IF(F96="","",E96-(D96+F96)/2)</f>
        <v/>
      </c>
      <c r="J96" s="72" t="str">
        <f t="shared" ref="J96:J113" si="7">IF(H96="","",G96-(F96+H96)/2)</f>
        <v/>
      </c>
      <c r="K96" s="912" t="str">
        <f>IF(I98="","",AVERAGE(I96:I98))</f>
        <v/>
      </c>
      <c r="L96" s="912" t="str">
        <f>IF(J98="","",AVERAGE(J96:J98))</f>
        <v/>
      </c>
      <c r="M96" s="894"/>
      <c r="N96" s="909" t="str">
        <f>IF(H17="","",H17)</f>
        <v/>
      </c>
      <c r="O96" s="909" t="str">
        <f>IF(I17="","",I17)</f>
        <v/>
      </c>
    </row>
    <row r="97" spans="1:15" x14ac:dyDescent="0.2">
      <c r="A97" s="897"/>
      <c r="B97" s="897"/>
      <c r="C97" s="59">
        <v>2</v>
      </c>
      <c r="D97" s="72" t="str">
        <f>IF(E156="","",(AVERAGE(E154:E156)))</f>
        <v/>
      </c>
      <c r="E97" s="72" t="str">
        <f>IF(G156="","",(AVERAGE(G154:G156)))</f>
        <v/>
      </c>
      <c r="F97" s="72" t="str">
        <f>IF(I156="","",(AVERAGE(I154:I156)))</f>
        <v/>
      </c>
      <c r="G97" s="72" t="str">
        <f>IF(K156="","",(AVERAGE(K154:K156)))</f>
        <v/>
      </c>
      <c r="H97" s="72" t="str">
        <f>IF(M156="","",(AVERAGE(M154:M156)))</f>
        <v/>
      </c>
      <c r="I97" s="72" t="str">
        <f t="shared" si="6"/>
        <v/>
      </c>
      <c r="J97" s="72" t="str">
        <f t="shared" si="7"/>
        <v/>
      </c>
      <c r="K97" s="912"/>
      <c r="L97" s="912"/>
      <c r="M97" s="894"/>
      <c r="N97" s="910"/>
      <c r="O97" s="910"/>
    </row>
    <row r="98" spans="1:15" x14ac:dyDescent="0.2">
      <c r="A98" s="897"/>
      <c r="B98" s="897"/>
      <c r="C98" s="59">
        <v>3</v>
      </c>
      <c r="D98" s="72" t="str">
        <f>IF(E159="","",(AVERAGE(E157:E159)))</f>
        <v/>
      </c>
      <c r="E98" s="72" t="str">
        <f>IF(G159="","",(AVERAGE(G157:G159)))</f>
        <v/>
      </c>
      <c r="F98" s="72" t="str">
        <f>IF(I159="","",(AVERAGE(I157:I159)))</f>
        <v/>
      </c>
      <c r="G98" s="72" t="str">
        <f>IF(K159="","",(AVERAGE(K157:K159)))</f>
        <v/>
      </c>
      <c r="H98" s="72" t="str">
        <f>IF(M159="","",(AVERAGE(M157:M159)))</f>
        <v/>
      </c>
      <c r="I98" s="72" t="str">
        <f t="shared" si="6"/>
        <v/>
      </c>
      <c r="J98" s="72" t="str">
        <f t="shared" si="7"/>
        <v/>
      </c>
      <c r="K98" s="912"/>
      <c r="L98" s="912"/>
      <c r="M98" s="894"/>
      <c r="N98" s="910"/>
      <c r="O98" s="910"/>
    </row>
    <row r="99" spans="1:15" x14ac:dyDescent="0.2">
      <c r="A99" s="897"/>
      <c r="B99" s="897" t="s">
        <v>275</v>
      </c>
      <c r="C99" s="59">
        <v>4</v>
      </c>
      <c r="D99" s="72" t="str">
        <f>IF(E162="","",(AVERAGE(E160:E162)))</f>
        <v/>
      </c>
      <c r="E99" s="72" t="str">
        <f>IF(G162="","",(AVERAGE(G160:G162)))</f>
        <v/>
      </c>
      <c r="F99" s="72" t="str">
        <f>IF(I162="","",(AVERAGE(I160:I162)))</f>
        <v/>
      </c>
      <c r="G99" s="72" t="str">
        <f>IF(K162="","",(AVERAGE(K160:K162)))</f>
        <v/>
      </c>
      <c r="H99" s="72" t="str">
        <f>IF(M162="","",(AVERAGE(M160:M162)))</f>
        <v/>
      </c>
      <c r="I99" s="72" t="str">
        <f t="shared" si="6"/>
        <v/>
      </c>
      <c r="J99" s="72" t="str">
        <f t="shared" si="7"/>
        <v/>
      </c>
      <c r="K99" s="912" t="str">
        <f>IF(I101="","",AVERAGE(I99:I101))</f>
        <v/>
      </c>
      <c r="L99" s="912" t="str">
        <f>IF(J101="","",AVERAGE(J99:J101))</f>
        <v/>
      </c>
      <c r="M99" s="894"/>
      <c r="N99" s="910"/>
      <c r="O99" s="910"/>
    </row>
    <row r="100" spans="1:15" x14ac:dyDescent="0.2">
      <c r="A100" s="897"/>
      <c r="B100" s="897"/>
      <c r="C100" s="59">
        <v>5</v>
      </c>
      <c r="D100" s="72" t="str">
        <f>IF(E165="","",(AVERAGE(E163:E165)))</f>
        <v/>
      </c>
      <c r="E100" s="72" t="str">
        <f>IF(G165="","",(AVERAGE(G163:G165)))</f>
        <v/>
      </c>
      <c r="F100" s="72" t="str">
        <f>IF(I165="","",(AVERAGE(I163:I165)))</f>
        <v/>
      </c>
      <c r="G100" s="72" t="str">
        <f>IF(K165="","",(AVERAGE(K163:K165)))</f>
        <v/>
      </c>
      <c r="H100" s="72" t="str">
        <f>IF(M165="","",(AVERAGE(M163:M165)))</f>
        <v/>
      </c>
      <c r="I100" s="72" t="str">
        <f t="shared" si="6"/>
        <v/>
      </c>
      <c r="J100" s="72" t="str">
        <f t="shared" si="7"/>
        <v/>
      </c>
      <c r="K100" s="912"/>
      <c r="L100" s="912"/>
      <c r="M100" s="894"/>
      <c r="N100" s="910"/>
      <c r="O100" s="910"/>
    </row>
    <row r="101" spans="1:15" x14ac:dyDescent="0.2">
      <c r="A101" s="897"/>
      <c r="B101" s="897"/>
      <c r="C101" s="59">
        <v>6</v>
      </c>
      <c r="D101" s="72" t="str">
        <f>IF(E168="","",(AVERAGE(E166:E168)))</f>
        <v/>
      </c>
      <c r="E101" s="72" t="str">
        <f>IF(G168="","",(AVERAGE(G166:G168)))</f>
        <v/>
      </c>
      <c r="F101" s="72" t="str">
        <f>IF(I168="","",(AVERAGE(I166:I168)))</f>
        <v/>
      </c>
      <c r="G101" s="72" t="str">
        <f>IF(K168="","",(AVERAGE(K166:K168)))</f>
        <v/>
      </c>
      <c r="H101" s="72" t="str">
        <f>IF(M168="","",(AVERAGE(M166:M168)))</f>
        <v/>
      </c>
      <c r="I101" s="72" t="str">
        <f t="shared" si="6"/>
        <v/>
      </c>
      <c r="J101" s="72" t="str">
        <f t="shared" si="7"/>
        <v/>
      </c>
      <c r="K101" s="912"/>
      <c r="L101" s="912"/>
      <c r="M101" s="894"/>
      <c r="N101" s="911"/>
      <c r="O101" s="911"/>
    </row>
    <row r="102" spans="1:15" x14ac:dyDescent="0.2">
      <c r="A102" s="897" t="s">
        <v>503</v>
      </c>
      <c r="B102" s="897" t="s">
        <v>275</v>
      </c>
      <c r="C102" s="59">
        <v>1</v>
      </c>
      <c r="D102" s="72" t="str">
        <f>IF(E177="","",(AVERAGE(E175:E177)))</f>
        <v/>
      </c>
      <c r="E102" s="72" t="str">
        <f>IF(G177="","",(AVERAGE(G175:G177)))</f>
        <v/>
      </c>
      <c r="F102" s="72" t="str">
        <f>IF(I177="","",(AVERAGE(I175:I177)))</f>
        <v/>
      </c>
      <c r="G102" s="72" t="str">
        <f>IF(K177="","",(AVERAGE(K175:K177)))</f>
        <v/>
      </c>
      <c r="H102" s="72" t="str">
        <f>IF(M177="","",(AVERAGE(M175:M177)))</f>
        <v/>
      </c>
      <c r="I102" s="72" t="str">
        <f t="shared" si="6"/>
        <v/>
      </c>
      <c r="J102" s="72" t="str">
        <f t="shared" si="7"/>
        <v/>
      </c>
      <c r="K102" s="912" t="str">
        <f>IF(I104="","",AVERAGE(I102:I104))</f>
        <v/>
      </c>
      <c r="L102" s="912" t="str">
        <f>IF(J104="","",AVERAGE(J102:J104))</f>
        <v/>
      </c>
      <c r="M102" s="894"/>
      <c r="N102" s="909" t="str">
        <f>IF(H18="","",I18)</f>
        <v/>
      </c>
      <c r="O102" s="909" t="str">
        <f>IF(I18="","",I18)</f>
        <v/>
      </c>
    </row>
    <row r="103" spans="1:15" x14ac:dyDescent="0.2">
      <c r="A103" s="897"/>
      <c r="B103" s="897"/>
      <c r="C103" s="59">
        <v>2</v>
      </c>
      <c r="D103" s="72" t="str">
        <f>IF(E180="","",(AVERAGE(E178:E180)))</f>
        <v/>
      </c>
      <c r="E103" s="72" t="str">
        <f>IF(G180="","",(AVERAGE(G178:G180)))</f>
        <v/>
      </c>
      <c r="F103" s="72" t="str">
        <f>IF(I180="","",(AVERAGE(I178:I180)))</f>
        <v/>
      </c>
      <c r="G103" s="72" t="str">
        <f>IF(K180="","",(AVERAGE(K178:K180)))</f>
        <v/>
      </c>
      <c r="H103" s="72" t="str">
        <f>IF(M180="","",(AVERAGE(M178:M180)))</f>
        <v/>
      </c>
      <c r="I103" s="72" t="str">
        <f t="shared" si="6"/>
        <v/>
      </c>
      <c r="J103" s="72" t="str">
        <f t="shared" si="7"/>
        <v/>
      </c>
      <c r="K103" s="912"/>
      <c r="L103" s="912"/>
      <c r="M103" s="894"/>
      <c r="N103" s="910"/>
      <c r="O103" s="910"/>
    </row>
    <row r="104" spans="1:15" x14ac:dyDescent="0.2">
      <c r="A104" s="897"/>
      <c r="B104" s="897"/>
      <c r="C104" s="59">
        <v>3</v>
      </c>
      <c r="D104" s="72" t="str">
        <f>IF(E183="","",(AVERAGE(E181:E183)))</f>
        <v/>
      </c>
      <c r="E104" s="72" t="str">
        <f>IF(G183="","",(AVERAGE(G181:G183)))</f>
        <v/>
      </c>
      <c r="F104" s="72" t="str">
        <f>IF(I183="","",(AVERAGE(I181:I183)))</f>
        <v/>
      </c>
      <c r="G104" s="72" t="str">
        <f>IF(K183="","",(AVERAGE(K181:K183)))</f>
        <v/>
      </c>
      <c r="H104" s="72" t="str">
        <f>IF(M183="","",(AVERAGE(M181:M183)))</f>
        <v/>
      </c>
      <c r="I104" s="72" t="str">
        <f t="shared" si="6"/>
        <v/>
      </c>
      <c r="J104" s="72" t="str">
        <f t="shared" si="7"/>
        <v/>
      </c>
      <c r="K104" s="912"/>
      <c r="L104" s="912"/>
      <c r="M104" s="894"/>
      <c r="N104" s="910"/>
      <c r="O104" s="910"/>
    </row>
    <row r="105" spans="1:15" x14ac:dyDescent="0.2">
      <c r="A105" s="897"/>
      <c r="B105" s="897" t="s">
        <v>276</v>
      </c>
      <c r="C105" s="59">
        <v>4</v>
      </c>
      <c r="D105" s="72" t="str">
        <f>IF(E186="","",(AVERAGE(E184:E186)))</f>
        <v/>
      </c>
      <c r="E105" s="72" t="str">
        <f>IF(G186="","",(AVERAGE(G184:G186)))</f>
        <v/>
      </c>
      <c r="F105" s="72" t="str">
        <f>IF(I186="","",(AVERAGE(I184:I186)))</f>
        <v/>
      </c>
      <c r="G105" s="72" t="str">
        <f>IF(K186="","",(AVERAGE(K184:K186)))</f>
        <v/>
      </c>
      <c r="H105" s="72" t="str">
        <f>IF(M186="","",(AVERAGE(M184:M186)))</f>
        <v/>
      </c>
      <c r="I105" s="72" t="str">
        <f t="shared" si="6"/>
        <v/>
      </c>
      <c r="J105" s="72" t="str">
        <f t="shared" si="7"/>
        <v/>
      </c>
      <c r="K105" s="912" t="str">
        <f>IF(I107="","",AVERAGE(I105:I107))</f>
        <v/>
      </c>
      <c r="L105" s="912" t="str">
        <f>IF(J107="","",AVERAGE(J105:J107))</f>
        <v/>
      </c>
      <c r="M105" s="894"/>
      <c r="N105" s="910"/>
      <c r="O105" s="910"/>
    </row>
    <row r="106" spans="1:15" x14ac:dyDescent="0.2">
      <c r="A106" s="897"/>
      <c r="B106" s="897"/>
      <c r="C106" s="59">
        <v>5</v>
      </c>
      <c r="D106" s="72" t="str">
        <f>IF(E189="","",(AVERAGE(E187:E189)))</f>
        <v/>
      </c>
      <c r="E106" s="72" t="str">
        <f>IF(G189="","",(AVERAGE(G187:G189)))</f>
        <v/>
      </c>
      <c r="F106" s="72" t="str">
        <f>IF(I189="","",(AVERAGE(I187:I189)))</f>
        <v/>
      </c>
      <c r="G106" s="72" t="str">
        <f>IF(K189="","",(AVERAGE(K187:K189)))</f>
        <v/>
      </c>
      <c r="H106" s="72" t="str">
        <f>IF(M189="","",(AVERAGE(M187:M189)))</f>
        <v/>
      </c>
      <c r="I106" s="72" t="str">
        <f t="shared" si="6"/>
        <v/>
      </c>
      <c r="J106" s="72" t="str">
        <f t="shared" si="7"/>
        <v/>
      </c>
      <c r="K106" s="912"/>
      <c r="L106" s="912"/>
      <c r="M106" s="894"/>
      <c r="N106" s="910"/>
      <c r="O106" s="910"/>
    </row>
    <row r="107" spans="1:15" x14ac:dyDescent="0.2">
      <c r="A107" s="897"/>
      <c r="B107" s="897"/>
      <c r="C107" s="59">
        <v>6</v>
      </c>
      <c r="D107" s="72" t="str">
        <f>IF(E192="","",(AVERAGE(E190:E192)))</f>
        <v/>
      </c>
      <c r="E107" s="72" t="str">
        <f>IF(G192="","",(AVERAGE(G190:G192)))</f>
        <v/>
      </c>
      <c r="F107" s="72" t="str">
        <f>IF(I192="","",(AVERAGE(I190:I192)))</f>
        <v/>
      </c>
      <c r="G107" s="72" t="str">
        <f>IF(K192="","",(AVERAGE(K190:K192)))</f>
        <v/>
      </c>
      <c r="H107" s="72" t="str">
        <f>IF(M192="","",(AVERAGE(M190:M192)))</f>
        <v/>
      </c>
      <c r="I107" s="72" t="str">
        <f t="shared" si="6"/>
        <v/>
      </c>
      <c r="J107" s="72" t="str">
        <f t="shared" si="7"/>
        <v/>
      </c>
      <c r="K107" s="912"/>
      <c r="L107" s="912"/>
      <c r="M107" s="894"/>
      <c r="N107" s="911"/>
      <c r="O107" s="911"/>
    </row>
    <row r="108" spans="1:15" x14ac:dyDescent="0.2">
      <c r="A108" s="897" t="s">
        <v>504</v>
      </c>
      <c r="B108" s="897" t="s">
        <v>276</v>
      </c>
      <c r="C108" s="59">
        <v>1</v>
      </c>
      <c r="D108" s="72" t="str">
        <f>IF(E195="","",(AVERAGE(E193:E195)))</f>
        <v/>
      </c>
      <c r="E108" s="72" t="str">
        <f>IF(G195="","",(AVERAGE(G193:G195)))</f>
        <v/>
      </c>
      <c r="F108" s="72" t="str">
        <f>IF(I195="","",(AVERAGE(I193:I195)))</f>
        <v/>
      </c>
      <c r="G108" s="72" t="str">
        <f>IF(K195="","",(AVERAGE(K193:K195)))</f>
        <v/>
      </c>
      <c r="H108" s="72" t="str">
        <f>IF(M195="","",(AVERAGE(M193:M195)))</f>
        <v/>
      </c>
      <c r="I108" s="72" t="str">
        <f t="shared" si="6"/>
        <v/>
      </c>
      <c r="J108" s="72" t="str">
        <f t="shared" si="7"/>
        <v/>
      </c>
      <c r="K108" s="912" t="str">
        <f>IF(I110="","",AVERAGE(I108:I110))</f>
        <v/>
      </c>
      <c r="L108" s="912" t="str">
        <f>IF(J110="","",AVERAGE(J108:J110))</f>
        <v/>
      </c>
      <c r="M108" s="894"/>
      <c r="N108" s="909" t="str">
        <f>IF(H19="","",H19)</f>
        <v/>
      </c>
      <c r="O108" s="909" t="str">
        <f>IF(I19="","",I19)</f>
        <v/>
      </c>
    </row>
    <row r="109" spans="1:15" x14ac:dyDescent="0.2">
      <c r="A109" s="897"/>
      <c r="B109" s="897"/>
      <c r="C109" s="59">
        <v>2</v>
      </c>
      <c r="D109" s="72" t="str">
        <f>IF(E198="","",(AVERAGE(E196:E198)))</f>
        <v/>
      </c>
      <c r="E109" s="72" t="str">
        <f>IF(G198="","",(AVERAGE(G196:G198)))</f>
        <v/>
      </c>
      <c r="F109" s="72" t="str">
        <f>IF(I198="","",(AVERAGE(I196:I198)))</f>
        <v/>
      </c>
      <c r="G109" s="72" t="str">
        <f>IF(K198="","",(AVERAGE(K196:K198)))</f>
        <v/>
      </c>
      <c r="H109" s="72" t="str">
        <f>IF(M198="","",(AVERAGE(M196:M198)))</f>
        <v/>
      </c>
      <c r="I109" s="72" t="str">
        <f t="shared" si="6"/>
        <v/>
      </c>
      <c r="J109" s="72" t="str">
        <f t="shared" si="7"/>
        <v/>
      </c>
      <c r="K109" s="912"/>
      <c r="L109" s="912"/>
      <c r="M109" s="894"/>
      <c r="N109" s="910"/>
      <c r="O109" s="910"/>
    </row>
    <row r="110" spans="1:15" x14ac:dyDescent="0.2">
      <c r="A110" s="897"/>
      <c r="B110" s="897"/>
      <c r="C110" s="59">
        <v>3</v>
      </c>
      <c r="D110" s="72" t="str">
        <f>IF(E201="","",(AVERAGE(E199:E201)))</f>
        <v/>
      </c>
      <c r="E110" s="72" t="str">
        <f>IF(G201="","",(AVERAGE(G199:G201)))</f>
        <v/>
      </c>
      <c r="F110" s="72" t="str">
        <f>IF(I201="","",(AVERAGE(I199:I201)))</f>
        <v/>
      </c>
      <c r="G110" s="72" t="str">
        <f>IF(K201="","",(AVERAGE(K199:K201)))</f>
        <v/>
      </c>
      <c r="H110" s="72" t="str">
        <f>IF(M201="","",(AVERAGE(M199:M201)))</f>
        <v/>
      </c>
      <c r="I110" s="72" t="str">
        <f t="shared" si="6"/>
        <v/>
      </c>
      <c r="J110" s="72" t="str">
        <f t="shared" si="7"/>
        <v/>
      </c>
      <c r="K110" s="912"/>
      <c r="L110" s="912"/>
      <c r="M110" s="894"/>
      <c r="N110" s="910"/>
      <c r="O110" s="910"/>
    </row>
    <row r="111" spans="1:15" x14ac:dyDescent="0.2">
      <c r="A111" s="897"/>
      <c r="B111" s="897" t="s">
        <v>275</v>
      </c>
      <c r="C111" s="59">
        <v>4</v>
      </c>
      <c r="D111" s="72" t="str">
        <f>IF(E204="","",(AVERAGE(E202:E204)))</f>
        <v/>
      </c>
      <c r="E111" s="72" t="str">
        <f>IF(G204="","",(AVERAGE(G202:G204)))</f>
        <v/>
      </c>
      <c r="F111" s="72" t="str">
        <f>IF(I204="","",(AVERAGE(I202:I204)))</f>
        <v/>
      </c>
      <c r="G111" s="72" t="str">
        <f>IF(K204="","",(AVERAGE(K202:K204)))</f>
        <v/>
      </c>
      <c r="H111" s="72" t="str">
        <f>IF(M204="","",(AVERAGE(M202:M204)))</f>
        <v/>
      </c>
      <c r="I111" s="72" t="str">
        <f t="shared" si="6"/>
        <v/>
      </c>
      <c r="J111" s="72" t="str">
        <f t="shared" si="7"/>
        <v/>
      </c>
      <c r="K111" s="912" t="str">
        <f>IF(I113="","",AVERAGE(I111:I113))</f>
        <v/>
      </c>
      <c r="L111" s="912" t="str">
        <f>IF(J113="","",AVERAGE(J111:J113))</f>
        <v/>
      </c>
      <c r="M111" s="894"/>
      <c r="N111" s="910"/>
      <c r="O111" s="910"/>
    </row>
    <row r="112" spans="1:15" x14ac:dyDescent="0.2">
      <c r="A112" s="897"/>
      <c r="B112" s="897"/>
      <c r="C112" s="59">
        <v>5</v>
      </c>
      <c r="D112" s="72" t="str">
        <f>IF(E207="","",(AVERAGE(E205:E207)))</f>
        <v/>
      </c>
      <c r="E112" s="72" t="str">
        <f>IF(G207="","",(AVERAGE(G205:G207)))</f>
        <v/>
      </c>
      <c r="F112" s="72" t="str">
        <f>IF(I207="","",(AVERAGE(I205:I207)))</f>
        <v/>
      </c>
      <c r="G112" s="72" t="str">
        <f>IF(K207="","",(AVERAGE(K205:K207)))</f>
        <v/>
      </c>
      <c r="H112" s="72" t="str">
        <f>IF(M207="","",(AVERAGE(M205:M207)))</f>
        <v/>
      </c>
      <c r="I112" s="72" t="str">
        <f t="shared" si="6"/>
        <v/>
      </c>
      <c r="J112" s="72" t="str">
        <f t="shared" si="7"/>
        <v/>
      </c>
      <c r="K112" s="912"/>
      <c r="L112" s="912"/>
      <c r="M112" s="894"/>
      <c r="N112" s="910"/>
      <c r="O112" s="910"/>
    </row>
    <row r="113" spans="1:15" x14ac:dyDescent="0.2">
      <c r="A113" s="897"/>
      <c r="B113" s="897"/>
      <c r="C113" s="59">
        <v>6</v>
      </c>
      <c r="D113" s="72" t="str">
        <f>IF(E210="","",(AVERAGE(E208:E210)))</f>
        <v/>
      </c>
      <c r="E113" s="72" t="str">
        <f>IF(G210="","",(AVERAGE(G208:G210)))</f>
        <v/>
      </c>
      <c r="F113" s="72" t="str">
        <f>IF(I210="","",(AVERAGE(I208:I210)))</f>
        <v/>
      </c>
      <c r="G113" s="72" t="str">
        <f>IF(K210="","",(AVERAGE(K208:K210)))</f>
        <v/>
      </c>
      <c r="H113" s="72" t="str">
        <f>IF(M210="","",(AVERAGE(M208:M210)))</f>
        <v/>
      </c>
      <c r="I113" s="72" t="str">
        <f t="shared" si="6"/>
        <v/>
      </c>
      <c r="J113" s="72" t="str">
        <f t="shared" si="7"/>
        <v/>
      </c>
      <c r="K113" s="912"/>
      <c r="L113" s="912"/>
      <c r="M113" s="894"/>
      <c r="N113" s="911"/>
      <c r="O113" s="911"/>
    </row>
    <row r="114" spans="1:15" s="65" customFormat="1" x14ac:dyDescent="0.2">
      <c r="A114" s="75"/>
      <c r="B114" s="76"/>
      <c r="C114" s="77"/>
      <c r="D114" s="77"/>
      <c r="E114" s="77"/>
      <c r="F114" s="77"/>
      <c r="G114" s="77"/>
      <c r="H114" s="77"/>
      <c r="I114" s="77"/>
      <c r="J114" s="77"/>
      <c r="K114" s="76"/>
      <c r="L114" s="76"/>
      <c r="M114" s="76"/>
      <c r="N114" s="76"/>
      <c r="O114" s="76"/>
    </row>
    <row r="115" spans="1:15" x14ac:dyDescent="0.2">
      <c r="I115" s="2" t="s">
        <v>281</v>
      </c>
      <c r="M115" s="82"/>
      <c r="N115" s="2" t="s">
        <v>265</v>
      </c>
    </row>
    <row r="129" spans="1:15" x14ac:dyDescent="0.2">
      <c r="A129" s="13" t="s">
        <v>537</v>
      </c>
    </row>
    <row r="131" spans="1:15" ht="15.75" x14ac:dyDescent="0.3">
      <c r="A131" s="68" t="s">
        <v>271</v>
      </c>
      <c r="B131" s="73" t="s">
        <v>272</v>
      </c>
      <c r="C131" s="74"/>
      <c r="D131" s="881" t="s">
        <v>332</v>
      </c>
      <c r="E131" s="881"/>
      <c r="F131" s="881" t="s">
        <v>333</v>
      </c>
      <c r="G131" s="881"/>
      <c r="H131" s="881" t="s">
        <v>334</v>
      </c>
      <c r="I131" s="881"/>
      <c r="J131" s="881" t="s">
        <v>335</v>
      </c>
      <c r="K131" s="881"/>
      <c r="L131" s="881" t="s">
        <v>336</v>
      </c>
      <c r="M131" s="881"/>
      <c r="N131" s="913" t="s">
        <v>283</v>
      </c>
      <c r="O131" s="914"/>
    </row>
    <row r="132" spans="1:15" x14ac:dyDescent="0.2">
      <c r="A132" s="60" t="s">
        <v>261</v>
      </c>
      <c r="B132" s="60" t="s">
        <v>273</v>
      </c>
      <c r="C132" s="60" t="s">
        <v>261</v>
      </c>
      <c r="D132" s="61" t="s">
        <v>284</v>
      </c>
      <c r="E132" s="61" t="s">
        <v>285</v>
      </c>
      <c r="F132" s="61" t="s">
        <v>284</v>
      </c>
      <c r="G132" s="61" t="s">
        <v>285</v>
      </c>
      <c r="H132" s="61" t="s">
        <v>284</v>
      </c>
      <c r="I132" s="61" t="s">
        <v>285</v>
      </c>
      <c r="J132" s="61" t="s">
        <v>284</v>
      </c>
      <c r="K132" s="61" t="s">
        <v>285</v>
      </c>
      <c r="L132" s="61" t="s">
        <v>284</v>
      </c>
      <c r="M132" s="61" t="s">
        <v>285</v>
      </c>
      <c r="N132" s="915"/>
      <c r="O132" s="916"/>
    </row>
    <row r="133" spans="1:15" x14ac:dyDescent="0.2">
      <c r="A133" s="891" t="s">
        <v>267</v>
      </c>
      <c r="B133" s="891" t="s">
        <v>275</v>
      </c>
      <c r="C133" s="891">
        <v>1</v>
      </c>
      <c r="D133" s="78"/>
      <c r="E133" s="78"/>
      <c r="F133" s="78"/>
      <c r="G133" s="78"/>
      <c r="H133" s="78"/>
      <c r="I133" s="78"/>
      <c r="J133" s="78"/>
      <c r="K133" s="78"/>
      <c r="L133" s="78"/>
      <c r="M133" s="78"/>
      <c r="N133" s="895"/>
      <c r="O133" s="896"/>
    </row>
    <row r="134" spans="1:15" x14ac:dyDescent="0.2">
      <c r="A134" s="892"/>
      <c r="B134" s="892"/>
      <c r="C134" s="892"/>
      <c r="D134" s="78"/>
      <c r="E134" s="78"/>
      <c r="F134" s="78"/>
      <c r="G134" s="78"/>
      <c r="H134" s="78"/>
      <c r="I134" s="78"/>
      <c r="J134" s="78"/>
      <c r="K134" s="78"/>
      <c r="L134" s="78"/>
      <c r="M134" s="78"/>
      <c r="N134" s="895"/>
      <c r="O134" s="896"/>
    </row>
    <row r="135" spans="1:15" x14ac:dyDescent="0.2">
      <c r="A135" s="892"/>
      <c r="B135" s="892"/>
      <c r="C135" s="893"/>
      <c r="D135" s="78"/>
      <c r="E135" s="78"/>
      <c r="F135" s="78"/>
      <c r="G135" s="78"/>
      <c r="H135" s="78"/>
      <c r="I135" s="78"/>
      <c r="J135" s="78"/>
      <c r="K135" s="78"/>
      <c r="L135" s="78"/>
      <c r="M135" s="78"/>
      <c r="N135" s="895"/>
      <c r="O135" s="896"/>
    </row>
    <row r="136" spans="1:15" x14ac:dyDescent="0.2">
      <c r="A136" s="892"/>
      <c r="B136" s="892"/>
      <c r="C136" s="891">
        <v>2</v>
      </c>
      <c r="D136" s="78"/>
      <c r="E136" s="78"/>
      <c r="F136" s="78"/>
      <c r="G136" s="78"/>
      <c r="H136" s="78"/>
      <c r="I136" s="78"/>
      <c r="J136" s="78"/>
      <c r="K136" s="78"/>
      <c r="L136" s="78"/>
      <c r="M136" s="78"/>
      <c r="N136" s="895"/>
      <c r="O136" s="896"/>
    </row>
    <row r="137" spans="1:15" x14ac:dyDescent="0.2">
      <c r="A137" s="892"/>
      <c r="B137" s="892"/>
      <c r="C137" s="892"/>
      <c r="D137" s="78"/>
      <c r="E137" s="78"/>
      <c r="F137" s="78"/>
      <c r="G137" s="78"/>
      <c r="H137" s="78"/>
      <c r="I137" s="78"/>
      <c r="J137" s="78"/>
      <c r="K137" s="78"/>
      <c r="L137" s="78"/>
      <c r="M137" s="78"/>
      <c r="N137" s="895"/>
      <c r="O137" s="896"/>
    </row>
    <row r="138" spans="1:15" x14ac:dyDescent="0.2">
      <c r="A138" s="892"/>
      <c r="B138" s="892"/>
      <c r="C138" s="893"/>
      <c r="D138" s="78"/>
      <c r="E138" s="78"/>
      <c r="F138" s="78"/>
      <c r="G138" s="78"/>
      <c r="H138" s="78"/>
      <c r="I138" s="78"/>
      <c r="J138" s="78"/>
      <c r="K138" s="78"/>
      <c r="L138" s="78"/>
      <c r="M138" s="78"/>
      <c r="N138" s="895"/>
      <c r="O138" s="896"/>
    </row>
    <row r="139" spans="1:15" x14ac:dyDescent="0.2">
      <c r="A139" s="892"/>
      <c r="B139" s="892"/>
      <c r="C139" s="891">
        <v>3</v>
      </c>
      <c r="D139" s="78"/>
      <c r="E139" s="78"/>
      <c r="F139" s="78"/>
      <c r="G139" s="78"/>
      <c r="H139" s="78"/>
      <c r="I139" s="78"/>
      <c r="J139" s="78"/>
      <c r="K139" s="78"/>
      <c r="L139" s="78"/>
      <c r="M139" s="78"/>
      <c r="N139" s="895"/>
      <c r="O139" s="896"/>
    </row>
    <row r="140" spans="1:15" x14ac:dyDescent="0.2">
      <c r="A140" s="892"/>
      <c r="B140" s="892"/>
      <c r="C140" s="892"/>
      <c r="D140" s="78"/>
      <c r="E140" s="78"/>
      <c r="F140" s="78"/>
      <c r="G140" s="78"/>
      <c r="H140" s="78"/>
      <c r="I140" s="78"/>
      <c r="J140" s="78"/>
      <c r="K140" s="78"/>
      <c r="L140" s="78"/>
      <c r="M140" s="78"/>
      <c r="N140" s="895"/>
      <c r="O140" s="896"/>
    </row>
    <row r="141" spans="1:15" x14ac:dyDescent="0.2">
      <c r="A141" s="892"/>
      <c r="B141" s="893"/>
      <c r="C141" s="893"/>
      <c r="D141" s="78"/>
      <c r="E141" s="78"/>
      <c r="F141" s="78"/>
      <c r="G141" s="78"/>
      <c r="H141" s="78"/>
      <c r="I141" s="78"/>
      <c r="J141" s="78"/>
      <c r="K141" s="78"/>
      <c r="L141" s="78"/>
      <c r="M141" s="78"/>
      <c r="N141" s="895"/>
      <c r="O141" s="896"/>
    </row>
    <row r="142" spans="1:15" x14ac:dyDescent="0.2">
      <c r="A142" s="892"/>
      <c r="B142" s="891" t="s">
        <v>276</v>
      </c>
      <c r="C142" s="891">
        <v>4</v>
      </c>
      <c r="D142" s="78"/>
      <c r="E142" s="78"/>
      <c r="F142" s="78"/>
      <c r="G142" s="78"/>
      <c r="H142" s="78"/>
      <c r="I142" s="78"/>
      <c r="J142" s="78"/>
      <c r="K142" s="78"/>
      <c r="L142" s="78"/>
      <c r="M142" s="78"/>
      <c r="N142" s="895"/>
      <c r="O142" s="896"/>
    </row>
    <row r="143" spans="1:15" x14ac:dyDescent="0.2">
      <c r="A143" s="892"/>
      <c r="B143" s="892"/>
      <c r="C143" s="892"/>
      <c r="D143" s="78"/>
      <c r="E143" s="78"/>
      <c r="F143" s="78"/>
      <c r="G143" s="78"/>
      <c r="H143" s="78"/>
      <c r="I143" s="78"/>
      <c r="J143" s="78"/>
      <c r="K143" s="78"/>
      <c r="L143" s="78"/>
      <c r="M143" s="78"/>
      <c r="N143" s="895"/>
      <c r="O143" s="896"/>
    </row>
    <row r="144" spans="1:15" x14ac:dyDescent="0.2">
      <c r="A144" s="892"/>
      <c r="B144" s="892"/>
      <c r="C144" s="893"/>
      <c r="D144" s="78"/>
      <c r="E144" s="78"/>
      <c r="F144" s="78"/>
      <c r="G144" s="78"/>
      <c r="H144" s="78"/>
      <c r="I144" s="78"/>
      <c r="J144" s="78"/>
      <c r="K144" s="78"/>
      <c r="L144" s="78"/>
      <c r="M144" s="78"/>
      <c r="N144" s="895"/>
      <c r="O144" s="896"/>
    </row>
    <row r="145" spans="1:15" x14ac:dyDescent="0.2">
      <c r="A145" s="892"/>
      <c r="B145" s="892"/>
      <c r="C145" s="891">
        <v>5</v>
      </c>
      <c r="D145" s="78"/>
      <c r="E145" s="78"/>
      <c r="F145" s="78"/>
      <c r="G145" s="78"/>
      <c r="H145" s="78"/>
      <c r="I145" s="78"/>
      <c r="J145" s="78"/>
      <c r="K145" s="78"/>
      <c r="L145" s="78"/>
      <c r="M145" s="78"/>
      <c r="N145" s="895"/>
      <c r="O145" s="896"/>
    </row>
    <row r="146" spans="1:15" x14ac:dyDescent="0.2">
      <c r="A146" s="892"/>
      <c r="B146" s="892"/>
      <c r="C146" s="892"/>
      <c r="D146" s="78"/>
      <c r="E146" s="78"/>
      <c r="F146" s="78"/>
      <c r="G146" s="78"/>
      <c r="H146" s="78"/>
      <c r="I146" s="78"/>
      <c r="J146" s="78"/>
      <c r="K146" s="78"/>
      <c r="L146" s="78"/>
      <c r="M146" s="78"/>
      <c r="N146" s="895"/>
      <c r="O146" s="896"/>
    </row>
    <row r="147" spans="1:15" x14ac:dyDescent="0.2">
      <c r="A147" s="892"/>
      <c r="B147" s="892"/>
      <c r="C147" s="893"/>
      <c r="D147" s="78"/>
      <c r="E147" s="78"/>
      <c r="F147" s="78"/>
      <c r="G147" s="78"/>
      <c r="H147" s="78"/>
      <c r="I147" s="78"/>
      <c r="J147" s="78"/>
      <c r="K147" s="78"/>
      <c r="L147" s="78"/>
      <c r="M147" s="78"/>
      <c r="N147" s="895"/>
      <c r="O147" s="896"/>
    </row>
    <row r="148" spans="1:15" x14ac:dyDescent="0.2">
      <c r="A148" s="892"/>
      <c r="B148" s="892"/>
      <c r="C148" s="891">
        <v>6</v>
      </c>
      <c r="D148" s="78"/>
      <c r="E148" s="78"/>
      <c r="F148" s="78"/>
      <c r="G148" s="78"/>
      <c r="H148" s="78"/>
      <c r="I148" s="78"/>
      <c r="J148" s="78"/>
      <c r="K148" s="78"/>
      <c r="L148" s="78"/>
      <c r="M148" s="78"/>
      <c r="N148" s="895"/>
      <c r="O148" s="896"/>
    </row>
    <row r="149" spans="1:15" x14ac:dyDescent="0.2">
      <c r="A149" s="892"/>
      <c r="B149" s="892"/>
      <c r="C149" s="892"/>
      <c r="D149" s="78"/>
      <c r="E149" s="78"/>
      <c r="F149" s="78"/>
      <c r="G149" s="78"/>
      <c r="H149" s="78"/>
      <c r="I149" s="78"/>
      <c r="J149" s="78"/>
      <c r="K149" s="78"/>
      <c r="L149" s="78"/>
      <c r="M149" s="78"/>
      <c r="N149" s="895"/>
      <c r="O149" s="896"/>
    </row>
    <row r="150" spans="1:15" x14ac:dyDescent="0.2">
      <c r="A150" s="893"/>
      <c r="B150" s="893"/>
      <c r="C150" s="893"/>
      <c r="D150" s="78"/>
      <c r="E150" s="78"/>
      <c r="F150" s="78"/>
      <c r="G150" s="78"/>
      <c r="H150" s="78"/>
      <c r="I150" s="78"/>
      <c r="J150" s="78"/>
      <c r="K150" s="78"/>
      <c r="L150" s="78"/>
      <c r="M150" s="78"/>
      <c r="N150" s="895"/>
      <c r="O150" s="896"/>
    </row>
    <row r="151" spans="1:15" x14ac:dyDescent="0.2">
      <c r="A151" s="891" t="s">
        <v>268</v>
      </c>
      <c r="B151" s="891" t="s">
        <v>276</v>
      </c>
      <c r="C151" s="891">
        <v>1</v>
      </c>
      <c r="D151" s="78"/>
      <c r="E151" s="78"/>
      <c r="F151" s="78"/>
      <c r="G151" s="78"/>
      <c r="H151" s="78"/>
      <c r="I151" s="78"/>
      <c r="J151" s="78"/>
      <c r="K151" s="78"/>
      <c r="L151" s="78"/>
      <c r="M151" s="78"/>
      <c r="N151" s="895"/>
      <c r="O151" s="896"/>
    </row>
    <row r="152" spans="1:15" x14ac:dyDescent="0.2">
      <c r="A152" s="892"/>
      <c r="B152" s="892"/>
      <c r="C152" s="892"/>
      <c r="D152" s="78"/>
      <c r="E152" s="78"/>
      <c r="F152" s="78"/>
      <c r="G152" s="78"/>
      <c r="H152" s="78"/>
      <c r="I152" s="78"/>
      <c r="J152" s="78"/>
      <c r="K152" s="78"/>
      <c r="L152" s="78"/>
      <c r="M152" s="78"/>
      <c r="N152" s="895"/>
      <c r="O152" s="896"/>
    </row>
    <row r="153" spans="1:15" x14ac:dyDescent="0.2">
      <c r="A153" s="892"/>
      <c r="B153" s="892"/>
      <c r="C153" s="893"/>
      <c r="D153" s="78"/>
      <c r="E153" s="78"/>
      <c r="F153" s="78"/>
      <c r="G153" s="78"/>
      <c r="H153" s="78"/>
      <c r="I153" s="78"/>
      <c r="J153" s="78"/>
      <c r="K153" s="78"/>
      <c r="L153" s="78"/>
      <c r="M153" s="78"/>
      <c r="N153" s="895"/>
      <c r="O153" s="896"/>
    </row>
    <row r="154" spans="1:15" x14ac:dyDescent="0.2">
      <c r="A154" s="892"/>
      <c r="B154" s="892"/>
      <c r="C154" s="891">
        <v>2</v>
      </c>
      <c r="D154" s="78"/>
      <c r="E154" s="78"/>
      <c r="F154" s="78"/>
      <c r="G154" s="78"/>
      <c r="H154" s="78"/>
      <c r="I154" s="78"/>
      <c r="J154" s="78"/>
      <c r="K154" s="78"/>
      <c r="L154" s="78"/>
      <c r="M154" s="78"/>
      <c r="N154" s="895"/>
      <c r="O154" s="896"/>
    </row>
    <row r="155" spans="1:15" x14ac:dyDescent="0.2">
      <c r="A155" s="892"/>
      <c r="B155" s="892"/>
      <c r="C155" s="892"/>
      <c r="D155" s="78"/>
      <c r="E155" s="78"/>
      <c r="F155" s="78"/>
      <c r="G155" s="78"/>
      <c r="H155" s="78"/>
      <c r="I155" s="78"/>
      <c r="J155" s="78"/>
      <c r="K155" s="78"/>
      <c r="L155" s="78"/>
      <c r="M155" s="78"/>
      <c r="N155" s="895"/>
      <c r="O155" s="896"/>
    </row>
    <row r="156" spans="1:15" x14ac:dyDescent="0.2">
      <c r="A156" s="892"/>
      <c r="B156" s="892"/>
      <c r="C156" s="893"/>
      <c r="D156" s="78"/>
      <c r="E156" s="78"/>
      <c r="F156" s="78"/>
      <c r="G156" s="78"/>
      <c r="H156" s="78"/>
      <c r="I156" s="78"/>
      <c r="J156" s="78"/>
      <c r="K156" s="78"/>
      <c r="L156" s="78"/>
      <c r="M156" s="78"/>
      <c r="N156" s="895"/>
      <c r="O156" s="896"/>
    </row>
    <row r="157" spans="1:15" x14ac:dyDescent="0.2">
      <c r="A157" s="892"/>
      <c r="B157" s="892"/>
      <c r="C157" s="891">
        <v>3</v>
      </c>
      <c r="D157" s="78"/>
      <c r="E157" s="78"/>
      <c r="F157" s="78"/>
      <c r="G157" s="78"/>
      <c r="H157" s="78"/>
      <c r="I157" s="78"/>
      <c r="J157" s="78"/>
      <c r="K157" s="78"/>
      <c r="L157" s="78"/>
      <c r="M157" s="78"/>
      <c r="N157" s="895"/>
      <c r="O157" s="896"/>
    </row>
    <row r="158" spans="1:15" x14ac:dyDescent="0.2">
      <c r="A158" s="892"/>
      <c r="B158" s="892"/>
      <c r="C158" s="892"/>
      <c r="D158" s="78"/>
      <c r="E158" s="78"/>
      <c r="F158" s="78"/>
      <c r="G158" s="78"/>
      <c r="H158" s="78"/>
      <c r="I158" s="78"/>
      <c r="J158" s="78"/>
      <c r="K158" s="78"/>
      <c r="L158" s="78"/>
      <c r="M158" s="78"/>
      <c r="N158" s="895"/>
      <c r="O158" s="896"/>
    </row>
    <row r="159" spans="1:15" x14ac:dyDescent="0.2">
      <c r="A159" s="892"/>
      <c r="B159" s="893"/>
      <c r="C159" s="893"/>
      <c r="D159" s="78"/>
      <c r="E159" s="78"/>
      <c r="F159" s="78"/>
      <c r="G159" s="78"/>
      <c r="H159" s="78"/>
      <c r="I159" s="78"/>
      <c r="J159" s="78"/>
      <c r="K159" s="78"/>
      <c r="L159" s="78"/>
      <c r="M159" s="78"/>
      <c r="N159" s="895"/>
      <c r="O159" s="896"/>
    </row>
    <row r="160" spans="1:15" x14ac:dyDescent="0.2">
      <c r="A160" s="892"/>
      <c r="B160" s="891" t="s">
        <v>275</v>
      </c>
      <c r="C160" s="891">
        <v>4</v>
      </c>
      <c r="D160" s="78"/>
      <c r="E160" s="78"/>
      <c r="F160" s="78"/>
      <c r="G160" s="78"/>
      <c r="H160" s="78"/>
      <c r="I160" s="78"/>
      <c r="J160" s="78"/>
      <c r="K160" s="78"/>
      <c r="L160" s="78"/>
      <c r="M160" s="78"/>
      <c r="N160" s="895"/>
      <c r="O160" s="896"/>
    </row>
    <row r="161" spans="1:15" x14ac:dyDescent="0.2">
      <c r="A161" s="892"/>
      <c r="B161" s="892"/>
      <c r="C161" s="892"/>
      <c r="D161" s="78"/>
      <c r="E161" s="78"/>
      <c r="F161" s="78"/>
      <c r="G161" s="78"/>
      <c r="H161" s="78"/>
      <c r="I161" s="78"/>
      <c r="J161" s="78"/>
      <c r="K161" s="78"/>
      <c r="L161" s="78"/>
      <c r="M161" s="78"/>
      <c r="N161" s="895"/>
      <c r="O161" s="896"/>
    </row>
    <row r="162" spans="1:15" x14ac:dyDescent="0.2">
      <c r="A162" s="892"/>
      <c r="B162" s="892"/>
      <c r="C162" s="893"/>
      <c r="D162" s="78"/>
      <c r="E162" s="78"/>
      <c r="F162" s="78"/>
      <c r="G162" s="78"/>
      <c r="H162" s="78"/>
      <c r="I162" s="78"/>
      <c r="J162" s="78"/>
      <c r="K162" s="78"/>
      <c r="L162" s="78"/>
      <c r="M162" s="78"/>
      <c r="N162" s="895"/>
      <c r="O162" s="896"/>
    </row>
    <row r="163" spans="1:15" x14ac:dyDescent="0.2">
      <c r="A163" s="892"/>
      <c r="B163" s="892"/>
      <c r="C163" s="891">
        <v>5</v>
      </c>
      <c r="D163" s="78"/>
      <c r="E163" s="78"/>
      <c r="F163" s="78"/>
      <c r="G163" s="78"/>
      <c r="H163" s="78"/>
      <c r="I163" s="78"/>
      <c r="J163" s="78"/>
      <c r="K163" s="78"/>
      <c r="L163" s="78"/>
      <c r="M163" s="78"/>
      <c r="N163" s="895"/>
      <c r="O163" s="896"/>
    </row>
    <row r="164" spans="1:15" x14ac:dyDescent="0.2">
      <c r="A164" s="892"/>
      <c r="B164" s="892"/>
      <c r="C164" s="892"/>
      <c r="D164" s="78"/>
      <c r="E164" s="78"/>
      <c r="F164" s="78"/>
      <c r="G164" s="78"/>
      <c r="H164" s="78"/>
      <c r="I164" s="78"/>
      <c r="J164" s="78"/>
      <c r="K164" s="78"/>
      <c r="L164" s="78"/>
      <c r="M164" s="78"/>
      <c r="N164" s="895"/>
      <c r="O164" s="896"/>
    </row>
    <row r="165" spans="1:15" x14ac:dyDescent="0.2">
      <c r="A165" s="892"/>
      <c r="B165" s="892"/>
      <c r="C165" s="893"/>
      <c r="D165" s="78"/>
      <c r="E165" s="78"/>
      <c r="F165" s="78"/>
      <c r="G165" s="78"/>
      <c r="H165" s="78"/>
      <c r="I165" s="78"/>
      <c r="J165" s="78"/>
      <c r="K165" s="78"/>
      <c r="L165" s="78"/>
      <c r="M165" s="78"/>
      <c r="N165" s="895"/>
      <c r="O165" s="896"/>
    </row>
    <row r="166" spans="1:15" x14ac:dyDescent="0.2">
      <c r="A166" s="892"/>
      <c r="B166" s="892"/>
      <c r="C166" s="891">
        <v>6</v>
      </c>
      <c r="D166" s="78"/>
      <c r="E166" s="78"/>
      <c r="F166" s="78"/>
      <c r="G166" s="78"/>
      <c r="H166" s="78"/>
      <c r="I166" s="78"/>
      <c r="J166" s="78"/>
      <c r="K166" s="78"/>
      <c r="L166" s="78"/>
      <c r="M166" s="78"/>
      <c r="N166" s="895"/>
      <c r="O166" s="896"/>
    </row>
    <row r="167" spans="1:15" x14ac:dyDescent="0.2">
      <c r="A167" s="892"/>
      <c r="B167" s="892"/>
      <c r="C167" s="892"/>
      <c r="D167" s="78"/>
      <c r="E167" s="78"/>
      <c r="F167" s="78"/>
      <c r="G167" s="78"/>
      <c r="H167" s="78"/>
      <c r="I167" s="78"/>
      <c r="J167" s="78"/>
      <c r="K167" s="78"/>
      <c r="L167" s="78"/>
      <c r="M167" s="78"/>
      <c r="N167" s="895"/>
      <c r="O167" s="896"/>
    </row>
    <row r="168" spans="1:15" x14ac:dyDescent="0.2">
      <c r="A168" s="893"/>
      <c r="B168" s="893"/>
      <c r="C168" s="893"/>
      <c r="D168" s="78"/>
      <c r="E168" s="78"/>
      <c r="F168" s="78"/>
      <c r="G168" s="78"/>
      <c r="H168" s="78"/>
      <c r="I168" s="78"/>
      <c r="J168" s="78"/>
      <c r="K168" s="78"/>
      <c r="L168" s="78"/>
      <c r="M168" s="78"/>
      <c r="N168" s="895"/>
      <c r="O168" s="896"/>
    </row>
    <row r="169" spans="1:15" x14ac:dyDescent="0.2">
      <c r="A169" s="67" t="s">
        <v>269</v>
      </c>
      <c r="B169" s="61"/>
      <c r="C169" s="63"/>
      <c r="D169" s="80"/>
      <c r="E169" s="80"/>
      <c r="F169" s="80"/>
      <c r="G169" s="80"/>
      <c r="H169" s="80"/>
      <c r="I169" s="80"/>
      <c r="J169" s="80"/>
      <c r="K169" s="81"/>
      <c r="L169" s="81"/>
      <c r="M169" s="81"/>
      <c r="N169" s="906"/>
      <c r="O169" s="907"/>
    </row>
    <row r="170" spans="1:15" x14ac:dyDescent="0.2">
      <c r="A170" s="64" t="s">
        <v>270</v>
      </c>
    </row>
    <row r="171" spans="1:15" x14ac:dyDescent="0.2">
      <c r="A171" s="13" t="s">
        <v>538</v>
      </c>
    </row>
    <row r="173" spans="1:15" ht="15.75" x14ac:dyDescent="0.3">
      <c r="A173" s="68" t="s">
        <v>271</v>
      </c>
      <c r="B173" s="73" t="s">
        <v>272</v>
      </c>
      <c r="C173" s="74"/>
      <c r="D173" s="881" t="s">
        <v>332</v>
      </c>
      <c r="E173" s="881"/>
      <c r="F173" s="881" t="s">
        <v>333</v>
      </c>
      <c r="G173" s="881"/>
      <c r="H173" s="881" t="s">
        <v>334</v>
      </c>
      <c r="I173" s="881"/>
      <c r="J173" s="881" t="s">
        <v>335</v>
      </c>
      <c r="K173" s="881"/>
      <c r="L173" s="881" t="s">
        <v>336</v>
      </c>
      <c r="M173" s="881"/>
      <c r="N173" s="913" t="s">
        <v>283</v>
      </c>
      <c r="O173" s="914"/>
    </row>
    <row r="174" spans="1:15" x14ac:dyDescent="0.2">
      <c r="A174" s="60" t="s">
        <v>261</v>
      </c>
      <c r="B174" s="60" t="s">
        <v>273</v>
      </c>
      <c r="C174" s="60" t="s">
        <v>261</v>
      </c>
      <c r="D174" s="61" t="s">
        <v>284</v>
      </c>
      <c r="E174" s="61" t="s">
        <v>285</v>
      </c>
      <c r="F174" s="61" t="s">
        <v>284</v>
      </c>
      <c r="G174" s="61" t="s">
        <v>285</v>
      </c>
      <c r="H174" s="61" t="s">
        <v>284</v>
      </c>
      <c r="I174" s="61" t="s">
        <v>285</v>
      </c>
      <c r="J174" s="61" t="s">
        <v>284</v>
      </c>
      <c r="K174" s="61" t="s">
        <v>285</v>
      </c>
      <c r="L174" s="61" t="s">
        <v>284</v>
      </c>
      <c r="M174" s="61" t="s">
        <v>285</v>
      </c>
      <c r="N174" s="915"/>
      <c r="O174" s="916"/>
    </row>
    <row r="175" spans="1:15" x14ac:dyDescent="0.2">
      <c r="A175" s="891" t="s">
        <v>503</v>
      </c>
      <c r="B175" s="891" t="s">
        <v>275</v>
      </c>
      <c r="C175" s="891">
        <v>1</v>
      </c>
      <c r="D175" s="78"/>
      <c r="E175" s="78"/>
      <c r="F175" s="78"/>
      <c r="G175" s="78"/>
      <c r="H175" s="78"/>
      <c r="I175" s="78"/>
      <c r="J175" s="78"/>
      <c r="K175" s="78"/>
      <c r="L175" s="78"/>
      <c r="M175" s="78"/>
      <c r="N175" s="895"/>
      <c r="O175" s="896"/>
    </row>
    <row r="176" spans="1:15" x14ac:dyDescent="0.2">
      <c r="A176" s="892"/>
      <c r="B176" s="892"/>
      <c r="C176" s="892"/>
      <c r="D176" s="78"/>
      <c r="E176" s="78"/>
      <c r="F176" s="78"/>
      <c r="G176" s="78"/>
      <c r="H176" s="78"/>
      <c r="I176" s="78"/>
      <c r="J176" s="78"/>
      <c r="K176" s="78"/>
      <c r="L176" s="78"/>
      <c r="M176" s="78"/>
      <c r="N176" s="895"/>
      <c r="O176" s="896"/>
    </row>
    <row r="177" spans="1:15" x14ac:dyDescent="0.2">
      <c r="A177" s="892"/>
      <c r="B177" s="892"/>
      <c r="C177" s="893"/>
      <c r="D177" s="78"/>
      <c r="E177" s="78"/>
      <c r="F177" s="78"/>
      <c r="G177" s="78"/>
      <c r="H177" s="78"/>
      <c r="I177" s="78"/>
      <c r="J177" s="78"/>
      <c r="K177" s="78"/>
      <c r="L177" s="78"/>
      <c r="M177" s="78"/>
      <c r="N177" s="895"/>
      <c r="O177" s="896"/>
    </row>
    <row r="178" spans="1:15" x14ac:dyDescent="0.2">
      <c r="A178" s="892"/>
      <c r="B178" s="892"/>
      <c r="C178" s="891">
        <v>2</v>
      </c>
      <c r="D178" s="78"/>
      <c r="E178" s="78"/>
      <c r="F178" s="78"/>
      <c r="G178" s="78"/>
      <c r="H178" s="78"/>
      <c r="I178" s="78"/>
      <c r="J178" s="78"/>
      <c r="K178" s="78"/>
      <c r="L178" s="78"/>
      <c r="M178" s="78"/>
      <c r="N178" s="895"/>
      <c r="O178" s="896"/>
    </row>
    <row r="179" spans="1:15" x14ac:dyDescent="0.2">
      <c r="A179" s="892"/>
      <c r="B179" s="892"/>
      <c r="C179" s="892"/>
      <c r="D179" s="78"/>
      <c r="E179" s="78"/>
      <c r="F179" s="78"/>
      <c r="G179" s="78"/>
      <c r="H179" s="78"/>
      <c r="I179" s="78"/>
      <c r="J179" s="78"/>
      <c r="K179" s="78"/>
      <c r="L179" s="78"/>
      <c r="M179" s="78"/>
      <c r="N179" s="895"/>
      <c r="O179" s="896"/>
    </row>
    <row r="180" spans="1:15" x14ac:dyDescent="0.2">
      <c r="A180" s="892"/>
      <c r="B180" s="892"/>
      <c r="C180" s="893"/>
      <c r="D180" s="78"/>
      <c r="E180" s="78"/>
      <c r="F180" s="78"/>
      <c r="G180" s="78"/>
      <c r="H180" s="78"/>
      <c r="I180" s="78"/>
      <c r="J180" s="78"/>
      <c r="K180" s="78"/>
      <c r="L180" s="78"/>
      <c r="M180" s="78"/>
      <c r="N180" s="895"/>
      <c r="O180" s="896"/>
    </row>
    <row r="181" spans="1:15" x14ac:dyDescent="0.2">
      <c r="A181" s="892"/>
      <c r="B181" s="892"/>
      <c r="C181" s="891">
        <v>3</v>
      </c>
      <c r="D181" s="78"/>
      <c r="E181" s="78"/>
      <c r="F181" s="78"/>
      <c r="G181" s="78"/>
      <c r="H181" s="78"/>
      <c r="I181" s="78"/>
      <c r="J181" s="78"/>
      <c r="K181" s="78"/>
      <c r="L181" s="78"/>
      <c r="M181" s="78"/>
      <c r="N181" s="895"/>
      <c r="O181" s="896"/>
    </row>
    <row r="182" spans="1:15" x14ac:dyDescent="0.2">
      <c r="A182" s="892"/>
      <c r="B182" s="892"/>
      <c r="C182" s="892"/>
      <c r="D182" s="78"/>
      <c r="E182" s="78"/>
      <c r="F182" s="78"/>
      <c r="G182" s="78"/>
      <c r="H182" s="78"/>
      <c r="I182" s="78"/>
      <c r="J182" s="78"/>
      <c r="K182" s="78"/>
      <c r="L182" s="78"/>
      <c r="M182" s="78"/>
      <c r="N182" s="895"/>
      <c r="O182" s="896"/>
    </row>
    <row r="183" spans="1:15" x14ac:dyDescent="0.2">
      <c r="A183" s="892"/>
      <c r="B183" s="893"/>
      <c r="C183" s="893"/>
      <c r="D183" s="78"/>
      <c r="E183" s="78"/>
      <c r="F183" s="78"/>
      <c r="G183" s="78"/>
      <c r="H183" s="78"/>
      <c r="I183" s="78"/>
      <c r="J183" s="78"/>
      <c r="K183" s="78"/>
      <c r="L183" s="78"/>
      <c r="M183" s="78"/>
      <c r="N183" s="895"/>
      <c r="O183" s="896"/>
    </row>
    <row r="184" spans="1:15" x14ac:dyDescent="0.2">
      <c r="A184" s="892"/>
      <c r="B184" s="891" t="s">
        <v>276</v>
      </c>
      <c r="C184" s="891">
        <v>4</v>
      </c>
      <c r="D184" s="78"/>
      <c r="E184" s="78"/>
      <c r="F184" s="78"/>
      <c r="G184" s="78"/>
      <c r="H184" s="78"/>
      <c r="I184" s="78"/>
      <c r="J184" s="78"/>
      <c r="K184" s="78"/>
      <c r="L184" s="78"/>
      <c r="M184" s="78"/>
      <c r="N184" s="895"/>
      <c r="O184" s="896"/>
    </row>
    <row r="185" spans="1:15" x14ac:dyDescent="0.2">
      <c r="A185" s="892"/>
      <c r="B185" s="892"/>
      <c r="C185" s="892"/>
      <c r="D185" s="78"/>
      <c r="E185" s="78"/>
      <c r="F185" s="78"/>
      <c r="G185" s="78"/>
      <c r="H185" s="78"/>
      <c r="I185" s="78"/>
      <c r="J185" s="78"/>
      <c r="K185" s="78"/>
      <c r="L185" s="78"/>
      <c r="M185" s="78"/>
      <c r="N185" s="895"/>
      <c r="O185" s="896"/>
    </row>
    <row r="186" spans="1:15" x14ac:dyDescent="0.2">
      <c r="A186" s="892"/>
      <c r="B186" s="892"/>
      <c r="C186" s="893"/>
      <c r="D186" s="78"/>
      <c r="E186" s="78"/>
      <c r="F186" s="78"/>
      <c r="G186" s="78"/>
      <c r="H186" s="78"/>
      <c r="I186" s="78"/>
      <c r="J186" s="78"/>
      <c r="K186" s="78"/>
      <c r="L186" s="78"/>
      <c r="M186" s="78"/>
      <c r="N186" s="895"/>
      <c r="O186" s="896"/>
    </row>
    <row r="187" spans="1:15" x14ac:dyDescent="0.2">
      <c r="A187" s="892"/>
      <c r="B187" s="892"/>
      <c r="C187" s="891">
        <v>5</v>
      </c>
      <c r="D187" s="78"/>
      <c r="E187" s="78"/>
      <c r="F187" s="78"/>
      <c r="G187" s="78"/>
      <c r="H187" s="78"/>
      <c r="I187" s="78"/>
      <c r="J187" s="78"/>
      <c r="K187" s="78"/>
      <c r="L187" s="78"/>
      <c r="M187" s="78"/>
      <c r="N187" s="895"/>
      <c r="O187" s="896"/>
    </row>
    <row r="188" spans="1:15" x14ac:dyDescent="0.2">
      <c r="A188" s="892"/>
      <c r="B188" s="892"/>
      <c r="C188" s="892"/>
      <c r="D188" s="78"/>
      <c r="E188" s="78"/>
      <c r="F188" s="78"/>
      <c r="G188" s="78"/>
      <c r="H188" s="78"/>
      <c r="I188" s="78"/>
      <c r="J188" s="78"/>
      <c r="K188" s="78"/>
      <c r="L188" s="78"/>
      <c r="M188" s="78"/>
      <c r="N188" s="895"/>
      <c r="O188" s="896"/>
    </row>
    <row r="189" spans="1:15" x14ac:dyDescent="0.2">
      <c r="A189" s="892"/>
      <c r="B189" s="892"/>
      <c r="C189" s="893"/>
      <c r="D189" s="78"/>
      <c r="E189" s="78"/>
      <c r="F189" s="78"/>
      <c r="G189" s="78"/>
      <c r="H189" s="78"/>
      <c r="I189" s="78"/>
      <c r="J189" s="78"/>
      <c r="K189" s="78"/>
      <c r="L189" s="78"/>
      <c r="M189" s="78"/>
      <c r="N189" s="895"/>
      <c r="O189" s="896"/>
    </row>
    <row r="190" spans="1:15" x14ac:dyDescent="0.2">
      <c r="A190" s="892"/>
      <c r="B190" s="892"/>
      <c r="C190" s="891">
        <v>6</v>
      </c>
      <c r="D190" s="78"/>
      <c r="E190" s="78"/>
      <c r="F190" s="78"/>
      <c r="G190" s="78"/>
      <c r="H190" s="78"/>
      <c r="I190" s="78"/>
      <c r="J190" s="78"/>
      <c r="K190" s="78"/>
      <c r="L190" s="78"/>
      <c r="M190" s="78"/>
      <c r="N190" s="895"/>
      <c r="O190" s="896"/>
    </row>
    <row r="191" spans="1:15" x14ac:dyDescent="0.2">
      <c r="A191" s="892"/>
      <c r="B191" s="892"/>
      <c r="C191" s="892"/>
      <c r="D191" s="78"/>
      <c r="E191" s="78"/>
      <c r="F191" s="78"/>
      <c r="G191" s="78"/>
      <c r="H191" s="78"/>
      <c r="I191" s="78"/>
      <c r="J191" s="78"/>
      <c r="K191" s="78"/>
      <c r="L191" s="78"/>
      <c r="M191" s="78"/>
      <c r="N191" s="895"/>
      <c r="O191" s="896"/>
    </row>
    <row r="192" spans="1:15" x14ac:dyDescent="0.2">
      <c r="A192" s="893"/>
      <c r="B192" s="893"/>
      <c r="C192" s="893"/>
      <c r="D192" s="78"/>
      <c r="E192" s="78"/>
      <c r="F192" s="78"/>
      <c r="G192" s="78"/>
      <c r="H192" s="78"/>
      <c r="I192" s="78"/>
      <c r="J192" s="78"/>
      <c r="K192" s="78"/>
      <c r="L192" s="78"/>
      <c r="M192" s="78"/>
      <c r="N192" s="895"/>
      <c r="O192" s="896"/>
    </row>
    <row r="193" spans="1:15" x14ac:dyDescent="0.2">
      <c r="A193" s="891" t="s">
        <v>504</v>
      </c>
      <c r="B193" s="891" t="s">
        <v>276</v>
      </c>
      <c r="C193" s="891">
        <v>1</v>
      </c>
      <c r="D193" s="78"/>
      <c r="E193" s="78"/>
      <c r="F193" s="78"/>
      <c r="G193" s="78"/>
      <c r="H193" s="78"/>
      <c r="I193" s="78"/>
      <c r="J193" s="78"/>
      <c r="K193" s="78"/>
      <c r="L193" s="78"/>
      <c r="M193" s="78"/>
      <c r="N193" s="895"/>
      <c r="O193" s="896"/>
    </row>
    <row r="194" spans="1:15" x14ac:dyDescent="0.2">
      <c r="A194" s="892"/>
      <c r="B194" s="892"/>
      <c r="C194" s="892"/>
      <c r="D194" s="78"/>
      <c r="E194" s="78"/>
      <c r="F194" s="78"/>
      <c r="G194" s="78"/>
      <c r="H194" s="78"/>
      <c r="I194" s="78"/>
      <c r="J194" s="78"/>
      <c r="K194" s="78"/>
      <c r="L194" s="78"/>
      <c r="M194" s="78"/>
      <c r="N194" s="895"/>
      <c r="O194" s="896"/>
    </row>
    <row r="195" spans="1:15" x14ac:dyDescent="0.2">
      <c r="A195" s="892"/>
      <c r="B195" s="892"/>
      <c r="C195" s="893"/>
      <c r="D195" s="78"/>
      <c r="E195" s="78"/>
      <c r="F195" s="78"/>
      <c r="G195" s="78"/>
      <c r="H195" s="78"/>
      <c r="I195" s="78"/>
      <c r="J195" s="78"/>
      <c r="K195" s="78"/>
      <c r="L195" s="78"/>
      <c r="M195" s="78"/>
      <c r="N195" s="895"/>
      <c r="O195" s="896"/>
    </row>
    <row r="196" spans="1:15" x14ac:dyDescent="0.2">
      <c r="A196" s="892"/>
      <c r="B196" s="892"/>
      <c r="C196" s="891">
        <v>2</v>
      </c>
      <c r="D196" s="78"/>
      <c r="E196" s="78"/>
      <c r="F196" s="78"/>
      <c r="G196" s="78"/>
      <c r="H196" s="78"/>
      <c r="I196" s="78"/>
      <c r="J196" s="78"/>
      <c r="K196" s="78"/>
      <c r="L196" s="78"/>
      <c r="M196" s="78"/>
      <c r="N196" s="895"/>
      <c r="O196" s="896"/>
    </row>
    <row r="197" spans="1:15" x14ac:dyDescent="0.2">
      <c r="A197" s="892"/>
      <c r="B197" s="892"/>
      <c r="C197" s="892"/>
      <c r="D197" s="78"/>
      <c r="E197" s="78"/>
      <c r="F197" s="78"/>
      <c r="G197" s="78"/>
      <c r="H197" s="78"/>
      <c r="I197" s="78"/>
      <c r="J197" s="78"/>
      <c r="K197" s="78"/>
      <c r="L197" s="78"/>
      <c r="M197" s="78"/>
      <c r="N197" s="895"/>
      <c r="O197" s="896"/>
    </row>
    <row r="198" spans="1:15" x14ac:dyDescent="0.2">
      <c r="A198" s="892"/>
      <c r="B198" s="892"/>
      <c r="C198" s="893"/>
      <c r="D198" s="78"/>
      <c r="E198" s="78"/>
      <c r="F198" s="78"/>
      <c r="G198" s="78"/>
      <c r="H198" s="78"/>
      <c r="I198" s="78"/>
      <c r="J198" s="78"/>
      <c r="K198" s="78"/>
      <c r="L198" s="78"/>
      <c r="M198" s="78"/>
      <c r="N198" s="895"/>
      <c r="O198" s="896"/>
    </row>
    <row r="199" spans="1:15" x14ac:dyDescent="0.2">
      <c r="A199" s="892"/>
      <c r="B199" s="892"/>
      <c r="C199" s="891">
        <v>3</v>
      </c>
      <c r="D199" s="78"/>
      <c r="E199" s="78"/>
      <c r="F199" s="78"/>
      <c r="G199" s="78"/>
      <c r="H199" s="78"/>
      <c r="I199" s="78"/>
      <c r="J199" s="78"/>
      <c r="K199" s="78"/>
      <c r="L199" s="78"/>
      <c r="M199" s="78"/>
      <c r="N199" s="895"/>
      <c r="O199" s="896"/>
    </row>
    <row r="200" spans="1:15" x14ac:dyDescent="0.2">
      <c r="A200" s="892"/>
      <c r="B200" s="892"/>
      <c r="C200" s="892"/>
      <c r="D200" s="78"/>
      <c r="E200" s="78"/>
      <c r="F200" s="78"/>
      <c r="G200" s="78"/>
      <c r="H200" s="78"/>
      <c r="I200" s="78"/>
      <c r="J200" s="78"/>
      <c r="K200" s="78"/>
      <c r="L200" s="78"/>
      <c r="M200" s="78"/>
      <c r="N200" s="895"/>
      <c r="O200" s="896"/>
    </row>
    <row r="201" spans="1:15" x14ac:dyDescent="0.2">
      <c r="A201" s="892"/>
      <c r="B201" s="893"/>
      <c r="C201" s="893"/>
      <c r="D201" s="78"/>
      <c r="E201" s="78"/>
      <c r="F201" s="78"/>
      <c r="G201" s="78"/>
      <c r="H201" s="78"/>
      <c r="I201" s="78"/>
      <c r="J201" s="78"/>
      <c r="K201" s="78"/>
      <c r="L201" s="78"/>
      <c r="M201" s="78"/>
      <c r="N201" s="895"/>
      <c r="O201" s="896"/>
    </row>
    <row r="202" spans="1:15" x14ac:dyDescent="0.2">
      <c r="A202" s="892"/>
      <c r="B202" s="891" t="s">
        <v>275</v>
      </c>
      <c r="C202" s="891">
        <v>4</v>
      </c>
      <c r="D202" s="78"/>
      <c r="E202" s="78"/>
      <c r="F202" s="78"/>
      <c r="G202" s="78"/>
      <c r="H202" s="78"/>
      <c r="I202" s="78"/>
      <c r="J202" s="78"/>
      <c r="K202" s="78"/>
      <c r="L202" s="78"/>
      <c r="M202" s="78"/>
      <c r="N202" s="895"/>
      <c r="O202" s="896"/>
    </row>
    <row r="203" spans="1:15" x14ac:dyDescent="0.2">
      <c r="A203" s="892"/>
      <c r="B203" s="892"/>
      <c r="C203" s="892"/>
      <c r="D203" s="78"/>
      <c r="E203" s="78"/>
      <c r="F203" s="78"/>
      <c r="G203" s="78"/>
      <c r="H203" s="78"/>
      <c r="I203" s="78"/>
      <c r="J203" s="78"/>
      <c r="K203" s="78"/>
      <c r="L203" s="78"/>
      <c r="M203" s="78"/>
      <c r="N203" s="895"/>
      <c r="O203" s="896"/>
    </row>
    <row r="204" spans="1:15" x14ac:dyDescent="0.2">
      <c r="A204" s="892"/>
      <c r="B204" s="892"/>
      <c r="C204" s="893"/>
      <c r="D204" s="78"/>
      <c r="E204" s="78"/>
      <c r="F204" s="78"/>
      <c r="G204" s="78"/>
      <c r="H204" s="78"/>
      <c r="I204" s="78"/>
      <c r="J204" s="78"/>
      <c r="K204" s="78"/>
      <c r="L204" s="78"/>
      <c r="M204" s="78"/>
      <c r="N204" s="895"/>
      <c r="O204" s="896"/>
    </row>
    <row r="205" spans="1:15" x14ac:dyDescent="0.2">
      <c r="A205" s="892"/>
      <c r="B205" s="892"/>
      <c r="C205" s="891">
        <v>5</v>
      </c>
      <c r="D205" s="78"/>
      <c r="E205" s="78"/>
      <c r="F205" s="78"/>
      <c r="G205" s="78"/>
      <c r="H205" s="78"/>
      <c r="I205" s="78"/>
      <c r="J205" s="78"/>
      <c r="K205" s="78"/>
      <c r="L205" s="78"/>
      <c r="M205" s="78"/>
      <c r="N205" s="895"/>
      <c r="O205" s="896"/>
    </row>
    <row r="206" spans="1:15" x14ac:dyDescent="0.2">
      <c r="A206" s="892"/>
      <c r="B206" s="892"/>
      <c r="C206" s="892"/>
      <c r="D206" s="78"/>
      <c r="E206" s="78"/>
      <c r="F206" s="78"/>
      <c r="G206" s="78"/>
      <c r="H206" s="78"/>
      <c r="I206" s="78"/>
      <c r="J206" s="78"/>
      <c r="K206" s="78"/>
      <c r="L206" s="78"/>
      <c r="M206" s="78"/>
      <c r="N206" s="895"/>
      <c r="O206" s="896"/>
    </row>
    <row r="207" spans="1:15" x14ac:dyDescent="0.2">
      <c r="A207" s="892"/>
      <c r="B207" s="892"/>
      <c r="C207" s="893"/>
      <c r="D207" s="78"/>
      <c r="E207" s="78"/>
      <c r="F207" s="78"/>
      <c r="G207" s="78"/>
      <c r="H207" s="78"/>
      <c r="I207" s="78"/>
      <c r="J207" s="78"/>
      <c r="K207" s="78"/>
      <c r="L207" s="78"/>
      <c r="M207" s="78"/>
      <c r="N207" s="895"/>
      <c r="O207" s="896"/>
    </row>
    <row r="208" spans="1:15" x14ac:dyDescent="0.2">
      <c r="A208" s="892"/>
      <c r="B208" s="892"/>
      <c r="C208" s="891">
        <v>6</v>
      </c>
      <c r="D208" s="78"/>
      <c r="E208" s="78"/>
      <c r="F208" s="78"/>
      <c r="G208" s="78"/>
      <c r="H208" s="78"/>
      <c r="I208" s="78"/>
      <c r="J208" s="78"/>
      <c r="K208" s="78"/>
      <c r="L208" s="78"/>
      <c r="M208" s="78"/>
      <c r="N208" s="895"/>
      <c r="O208" s="896"/>
    </row>
    <row r="209" spans="1:15" x14ac:dyDescent="0.2">
      <c r="A209" s="892"/>
      <c r="B209" s="892"/>
      <c r="C209" s="892"/>
      <c r="D209" s="78"/>
      <c r="E209" s="78"/>
      <c r="F209" s="78"/>
      <c r="G209" s="78"/>
      <c r="H209" s="78"/>
      <c r="I209" s="78"/>
      <c r="J209" s="78"/>
      <c r="K209" s="78"/>
      <c r="L209" s="78"/>
      <c r="M209" s="78"/>
      <c r="N209" s="895"/>
      <c r="O209" s="896"/>
    </row>
    <row r="210" spans="1:15" x14ac:dyDescent="0.2">
      <c r="A210" s="893"/>
      <c r="B210" s="893"/>
      <c r="C210" s="893"/>
      <c r="D210" s="78"/>
      <c r="E210" s="78"/>
      <c r="F210" s="78"/>
      <c r="G210" s="78"/>
      <c r="H210" s="78"/>
      <c r="I210" s="78"/>
      <c r="J210" s="78"/>
      <c r="K210" s="78"/>
      <c r="L210" s="78"/>
      <c r="M210" s="78"/>
      <c r="N210" s="895"/>
      <c r="O210" s="896"/>
    </row>
  </sheetData>
  <sheetProtection sheet="1" selectLockedCells="1"/>
  <mergeCells count="255">
    <mergeCell ref="A108:A113"/>
    <mergeCell ref="B108:B110"/>
    <mergeCell ref="K108:K110"/>
    <mergeCell ref="B65:B67"/>
    <mergeCell ref="B68:B70"/>
    <mergeCell ref="A65:A70"/>
    <mergeCell ref="A102:A107"/>
    <mergeCell ref="B102:B104"/>
    <mergeCell ref="K102:K104"/>
    <mergeCell ref="A96:A101"/>
    <mergeCell ref="A59:A64"/>
    <mergeCell ref="K59:K61"/>
    <mergeCell ref="L65:L67"/>
    <mergeCell ref="M65:M67"/>
    <mergeCell ref="K62:K64"/>
    <mergeCell ref="B59:B61"/>
    <mergeCell ref="B62:B64"/>
    <mergeCell ref="L59:L61"/>
    <mergeCell ref="N102:N107"/>
    <mergeCell ref="L96:L98"/>
    <mergeCell ref="B99:B101"/>
    <mergeCell ref="K99:K101"/>
    <mergeCell ref="L99:L101"/>
    <mergeCell ref="A90:A95"/>
    <mergeCell ref="B90:B92"/>
    <mergeCell ref="L90:L92"/>
    <mergeCell ref="B93:B95"/>
    <mergeCell ref="K93:K95"/>
    <mergeCell ref="L93:L95"/>
    <mergeCell ref="O102:O107"/>
    <mergeCell ref="L108:L110"/>
    <mergeCell ref="M108:M110"/>
    <mergeCell ref="N108:N113"/>
    <mergeCell ref="O108:O113"/>
    <mergeCell ref="L111:L113"/>
    <mergeCell ref="M111:M113"/>
    <mergeCell ref="M102:M104"/>
    <mergeCell ref="L102:L104"/>
    <mergeCell ref="B105:B107"/>
    <mergeCell ref="K105:K107"/>
    <mergeCell ref="L105:L107"/>
    <mergeCell ref="B111:B113"/>
    <mergeCell ref="K111:K113"/>
    <mergeCell ref="C178:C180"/>
    <mergeCell ref="C181:C183"/>
    <mergeCell ref="C184:C186"/>
    <mergeCell ref="C166:C168"/>
    <mergeCell ref="H131:I131"/>
    <mergeCell ref="J131:K131"/>
    <mergeCell ref="L131:M131"/>
    <mergeCell ref="A193:A210"/>
    <mergeCell ref="C193:C195"/>
    <mergeCell ref="B193:B201"/>
    <mergeCell ref="B202:B210"/>
    <mergeCell ref="C205:C207"/>
    <mergeCell ref="C208:C210"/>
    <mergeCell ref="C196:C198"/>
    <mergeCell ref="C199:C201"/>
    <mergeCell ref="N208:O208"/>
    <mergeCell ref="N207:O207"/>
    <mergeCell ref="N197:O197"/>
    <mergeCell ref="N198:O198"/>
    <mergeCell ref="N199:O199"/>
    <mergeCell ref="N200:O200"/>
    <mergeCell ref="N201:O201"/>
    <mergeCell ref="N202:O202"/>
    <mergeCell ref="N203:O203"/>
    <mergeCell ref="N204:O204"/>
    <mergeCell ref="N195:O195"/>
    <mergeCell ref="N193:O193"/>
    <mergeCell ref="N194:O194"/>
    <mergeCell ref="N196:O196"/>
    <mergeCell ref="C202:C204"/>
    <mergeCell ref="A151:A168"/>
    <mergeCell ref="N191:O191"/>
    <mergeCell ref="N192:O192"/>
    <mergeCell ref="B151:B159"/>
    <mergeCell ref="B160:B168"/>
    <mergeCell ref="N179:O179"/>
    <mergeCell ref="N180:O180"/>
    <mergeCell ref="C190:C192"/>
    <mergeCell ref="N189:O189"/>
    <mergeCell ref="C163:C165"/>
    <mergeCell ref="C151:C153"/>
    <mergeCell ref="N166:O166"/>
    <mergeCell ref="H173:I173"/>
    <mergeCell ref="N173:O174"/>
    <mergeCell ref="J173:K173"/>
    <mergeCell ref="L173:M173"/>
    <mergeCell ref="N181:O181"/>
    <mergeCell ref="N182:O182"/>
    <mergeCell ref="N190:O190"/>
    <mergeCell ref="N175:O175"/>
    <mergeCell ref="N176:O176"/>
    <mergeCell ref="M59:M61"/>
    <mergeCell ref="O65:O70"/>
    <mergeCell ref="N65:N70"/>
    <mergeCell ref="L68:L70"/>
    <mergeCell ref="L56:L58"/>
    <mergeCell ref="K88:L88"/>
    <mergeCell ref="M96:M98"/>
    <mergeCell ref="N96:N101"/>
    <mergeCell ref="K68:K70"/>
    <mergeCell ref="M68:M70"/>
    <mergeCell ref="K65:K67"/>
    <mergeCell ref="N59:N64"/>
    <mergeCell ref="L62:L64"/>
    <mergeCell ref="K96:K98"/>
    <mergeCell ref="O53:O58"/>
    <mergeCell ref="M56:M58"/>
    <mergeCell ref="M90:M92"/>
    <mergeCell ref="N90:N95"/>
    <mergeCell ref="M93:M95"/>
    <mergeCell ref="K90:K92"/>
    <mergeCell ref="N210:O210"/>
    <mergeCell ref="N183:O183"/>
    <mergeCell ref="N184:O184"/>
    <mergeCell ref="N185:O185"/>
    <mergeCell ref="N186:O186"/>
    <mergeCell ref="N209:O209"/>
    <mergeCell ref="N205:O205"/>
    <mergeCell ref="N206:O206"/>
    <mergeCell ref="N187:O187"/>
    <mergeCell ref="N188:O188"/>
    <mergeCell ref="O47:O52"/>
    <mergeCell ref="M50:M52"/>
    <mergeCell ref="A47:A52"/>
    <mergeCell ref="K47:K49"/>
    <mergeCell ref="L47:L49"/>
    <mergeCell ref="M47:M49"/>
    <mergeCell ref="B50:B52"/>
    <mergeCell ref="N134:O134"/>
    <mergeCell ref="N135:O135"/>
    <mergeCell ref="O90:O95"/>
    <mergeCell ref="N131:O132"/>
    <mergeCell ref="N133:O133"/>
    <mergeCell ref="A53:A58"/>
    <mergeCell ref="K53:K55"/>
    <mergeCell ref="L53:L55"/>
    <mergeCell ref="M53:M55"/>
    <mergeCell ref="B53:B55"/>
    <mergeCell ref="B56:B58"/>
    <mergeCell ref="N53:N58"/>
    <mergeCell ref="K56:K58"/>
    <mergeCell ref="O96:O101"/>
    <mergeCell ref="M99:M101"/>
    <mergeCell ref="O59:O64"/>
    <mergeCell ref="M62:M64"/>
    <mergeCell ref="B22:D22"/>
    <mergeCell ref="J22:L22"/>
    <mergeCell ref="I24:I29"/>
    <mergeCell ref="K45:L45"/>
    <mergeCell ref="J27:J29"/>
    <mergeCell ref="I30:I35"/>
    <mergeCell ref="J30:J32"/>
    <mergeCell ref="J33:J35"/>
    <mergeCell ref="N47:N52"/>
    <mergeCell ref="K50:K52"/>
    <mergeCell ref="L50:L52"/>
    <mergeCell ref="N169:O169"/>
    <mergeCell ref="B133:B141"/>
    <mergeCell ref="B142:B150"/>
    <mergeCell ref="C145:C147"/>
    <mergeCell ref="C148:C150"/>
    <mergeCell ref="C136:C138"/>
    <mergeCell ref="C139:C141"/>
    <mergeCell ref="C142:C144"/>
    <mergeCell ref="C133:C135"/>
    <mergeCell ref="N165:O165"/>
    <mergeCell ref="N159:O159"/>
    <mergeCell ref="N160:O160"/>
    <mergeCell ref="N161:O161"/>
    <mergeCell ref="N162:O162"/>
    <mergeCell ref="N155:O155"/>
    <mergeCell ref="N156:O156"/>
    <mergeCell ref="N163:O163"/>
    <mergeCell ref="N164:O164"/>
    <mergeCell ref="C154:C156"/>
    <mergeCell ref="C157:C159"/>
    <mergeCell ref="C160:C162"/>
    <mergeCell ref="N152:O152"/>
    <mergeCell ref="N153:O153"/>
    <mergeCell ref="N154:O154"/>
    <mergeCell ref="N158:O158"/>
    <mergeCell ref="N151:O151"/>
    <mergeCell ref="N168:O168"/>
    <mergeCell ref="H14:I14"/>
    <mergeCell ref="J14:L14"/>
    <mergeCell ref="K15:L15"/>
    <mergeCell ref="B15:C15"/>
    <mergeCell ref="E15:F15"/>
    <mergeCell ref="A14:G14"/>
    <mergeCell ref="I88:J88"/>
    <mergeCell ref="A133:A150"/>
    <mergeCell ref="B88:C88"/>
    <mergeCell ref="D88:H88"/>
    <mergeCell ref="D131:E131"/>
    <mergeCell ref="F131:G131"/>
    <mergeCell ref="B96:B98"/>
    <mergeCell ref="M22:N22"/>
    <mergeCell ref="J24:J26"/>
    <mergeCell ref="K16:L16"/>
    <mergeCell ref="B47:B49"/>
    <mergeCell ref="K17:L17"/>
    <mergeCell ref="I45:J45"/>
    <mergeCell ref="B45:C45"/>
    <mergeCell ref="E22:F22"/>
    <mergeCell ref="B33:B35"/>
    <mergeCell ref="N140:O140"/>
    <mergeCell ref="N141:O141"/>
    <mergeCell ref="C3:F3"/>
    <mergeCell ref="C4:F4"/>
    <mergeCell ref="C5:F5"/>
    <mergeCell ref="C6:F6"/>
    <mergeCell ref="N177:O177"/>
    <mergeCell ref="N178:O178"/>
    <mergeCell ref="N136:O136"/>
    <mergeCell ref="N137:O137"/>
    <mergeCell ref="N138:O138"/>
    <mergeCell ref="N139:O139"/>
    <mergeCell ref="N142:O142"/>
    <mergeCell ref="N143:O143"/>
    <mergeCell ref="N144:O144"/>
    <mergeCell ref="N145:O145"/>
    <mergeCell ref="N146:O146"/>
    <mergeCell ref="N147:O147"/>
    <mergeCell ref="N148:O148"/>
    <mergeCell ref="N149:O149"/>
    <mergeCell ref="N150:O150"/>
    <mergeCell ref="N167:O167"/>
    <mergeCell ref="N157:O157"/>
    <mergeCell ref="H13:I13"/>
    <mergeCell ref="A10:O11"/>
    <mergeCell ref="F173:G173"/>
    <mergeCell ref="C187:C189"/>
    <mergeCell ref="C175:C177"/>
    <mergeCell ref="A175:A192"/>
    <mergeCell ref="B175:B183"/>
    <mergeCell ref="B184:B192"/>
    <mergeCell ref="D173:E173"/>
    <mergeCell ref="M105:M107"/>
    <mergeCell ref="B16:C16"/>
    <mergeCell ref="B17:C17"/>
    <mergeCell ref="B18:C18"/>
    <mergeCell ref="B19:C19"/>
    <mergeCell ref="E16:F16"/>
    <mergeCell ref="E17:F17"/>
    <mergeCell ref="E18:F18"/>
    <mergeCell ref="E19:F19"/>
    <mergeCell ref="A24:A29"/>
    <mergeCell ref="A30:A35"/>
    <mergeCell ref="D45:H45"/>
    <mergeCell ref="B24:B26"/>
    <mergeCell ref="B27:B29"/>
    <mergeCell ref="B30:B32"/>
  </mergeCells>
  <phoneticPr fontId="2" type="noConversion"/>
  <dataValidations count="1">
    <dataValidation type="list" allowBlank="1" showInputMessage="1" showErrorMessage="1" sqref="M115 J16:J19 M47:M70 M72 M90:M113">
      <formula1>PassOrFail</formula1>
    </dataValidation>
  </dataValidations>
  <pageMargins left="0.78740157480314965" right="0.39370078740157483" top="0.59055118110236227" bottom="0.59055118110236227" header="0.39370078740157483" footer="0.39370078740157483"/>
  <pageSetup paperSize="9" scale="94" fitToHeight="5" orientation="landscape" horizontalDpi="1200" verticalDpi="1200" r:id="rId1"/>
  <headerFooter alignWithMargins="0">
    <oddHeader xml:space="preserve">&amp;LOIML R xxx (201x) Protein Measuring Instruments for Cereal Grains and Oilseeds &amp;RReport page &amp;P of &amp;N </oddHeader>
    <oddFooter xml:space="preserve">&amp;LOIML TC 17 / SC 8 p1 4CD&amp;RPart 3: Type Evaluation Test Report, Tab: &amp;A </oddFooter>
  </headerFooter>
  <rowBreaks count="5" manualBreakCount="5">
    <brk id="42" max="14" man="1"/>
    <brk id="85" max="14" man="1"/>
    <brk id="128" max="14" man="1"/>
    <brk id="170" max="14" man="1"/>
    <brk id="212" max="14"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view="pageBreakPreview" zoomScale="60" zoomScaleNormal="100" workbookViewId="0">
      <selection activeCell="R48" sqref="R48"/>
    </sheetView>
  </sheetViews>
  <sheetFormatPr defaultRowHeight="12.75" x14ac:dyDescent="0.2"/>
  <sheetData>
    <row r="1" spans="1:5" x14ac:dyDescent="0.2">
      <c r="A1" s="380" t="s">
        <v>799</v>
      </c>
      <c r="B1" s="380" t="s">
        <v>321</v>
      </c>
      <c r="C1" s="380" t="s">
        <v>322</v>
      </c>
      <c r="D1" s="380" t="s">
        <v>323</v>
      </c>
      <c r="E1" s="380" t="s">
        <v>543</v>
      </c>
    </row>
    <row r="2" spans="1:5" x14ac:dyDescent="0.2">
      <c r="B2" t="s">
        <v>324</v>
      </c>
      <c r="C2" t="s">
        <v>324</v>
      </c>
      <c r="D2" t="s">
        <v>455</v>
      </c>
      <c r="E2" t="s">
        <v>455</v>
      </c>
    </row>
    <row r="3" spans="1:5" x14ac:dyDescent="0.2">
      <c r="B3" t="s">
        <v>325</v>
      </c>
      <c r="C3" t="s">
        <v>325</v>
      </c>
      <c r="D3" t="s">
        <v>456</v>
      </c>
      <c r="E3" t="s">
        <v>456</v>
      </c>
    </row>
    <row r="4" spans="1:5" x14ac:dyDescent="0.2">
      <c r="C4" t="s">
        <v>326</v>
      </c>
      <c r="E4" t="s">
        <v>326</v>
      </c>
    </row>
  </sheetData>
  <phoneticPr fontId="2" type="noConversion"/>
  <pageMargins left="0.75" right="0.75" top="1" bottom="1" header="0.5" footer="0.5"/>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BreakPreview" zoomScale="80" zoomScaleNormal="80" zoomScaleSheetLayoutView="80" workbookViewId="0">
      <pane ySplit="2" topLeftCell="A3" activePane="bottomLeft" state="frozen"/>
      <selection activeCell="N47" sqref="N47:N52"/>
      <selection pane="bottomLeft" activeCell="J4" sqref="J4"/>
    </sheetView>
  </sheetViews>
  <sheetFormatPr defaultRowHeight="12.75" x14ac:dyDescent="0.2"/>
  <cols>
    <col min="1" max="9" width="9.140625" style="393"/>
    <col min="10" max="10" width="9.140625" style="389"/>
    <col min="11" max="16384" width="9.140625" style="393"/>
  </cols>
  <sheetData>
    <row r="1" spans="1:11" s="388" customFormat="1" ht="14.25" customHeight="1" x14ac:dyDescent="0.2">
      <c r="G1" s="100"/>
      <c r="J1" s="389"/>
    </row>
    <row r="2" spans="1:11" s="391" customFormat="1" ht="15" x14ac:dyDescent="0.25">
      <c r="A2" s="390" t="s">
        <v>381</v>
      </c>
      <c r="J2" s="392" t="s">
        <v>443</v>
      </c>
    </row>
    <row r="3" spans="1:11" s="388" customFormat="1" x14ac:dyDescent="0.2">
      <c r="A3" s="91"/>
      <c r="J3" s="396"/>
    </row>
    <row r="4" spans="1:11" x14ac:dyDescent="0.2">
      <c r="A4" s="388" t="s">
        <v>348</v>
      </c>
      <c r="B4" s="388"/>
      <c r="C4" s="388"/>
      <c r="D4" s="388"/>
      <c r="E4" s="388"/>
      <c r="F4" s="388"/>
      <c r="G4" s="388"/>
      <c r="H4" s="388"/>
      <c r="I4" s="388"/>
      <c r="J4" s="169" t="s">
        <v>51</v>
      </c>
      <c r="K4" s="387"/>
    </row>
    <row r="5" spans="1:11" x14ac:dyDescent="0.2">
      <c r="A5" s="393" t="s">
        <v>349</v>
      </c>
      <c r="J5" s="169" t="s">
        <v>51</v>
      </c>
      <c r="K5" s="387"/>
    </row>
    <row r="6" spans="1:11" x14ac:dyDescent="0.2">
      <c r="A6" s="393" t="s">
        <v>350</v>
      </c>
      <c r="J6" s="169" t="s">
        <v>51</v>
      </c>
      <c r="K6" s="387"/>
    </row>
    <row r="7" spans="1:11" x14ac:dyDescent="0.2">
      <c r="A7" s="393" t="s">
        <v>351</v>
      </c>
      <c r="J7" s="169" t="s">
        <v>51</v>
      </c>
      <c r="K7" s="387"/>
    </row>
    <row r="8" spans="1:11" x14ac:dyDescent="0.2">
      <c r="J8" s="397"/>
    </row>
    <row r="9" spans="1:11" x14ac:dyDescent="0.2">
      <c r="A9" s="91" t="s">
        <v>356</v>
      </c>
      <c r="B9" s="388"/>
      <c r="C9" s="388"/>
      <c r="D9" s="388"/>
      <c r="E9" s="388"/>
      <c r="F9" s="388"/>
      <c r="G9" s="388"/>
      <c r="H9" s="388"/>
      <c r="I9" s="388"/>
      <c r="J9" s="169" t="s">
        <v>52</v>
      </c>
      <c r="K9" s="387"/>
    </row>
    <row r="10" spans="1:11" x14ac:dyDescent="0.2">
      <c r="A10" s="91" t="s">
        <v>357</v>
      </c>
      <c r="B10" s="388"/>
      <c r="C10" s="388"/>
      <c r="D10" s="388"/>
      <c r="E10" s="388"/>
      <c r="F10" s="388"/>
      <c r="G10" s="388"/>
      <c r="H10" s="388"/>
      <c r="I10" s="388"/>
      <c r="J10" s="169" t="s">
        <v>52</v>
      </c>
      <c r="K10" s="387"/>
    </row>
    <row r="11" spans="1:11" x14ac:dyDescent="0.2">
      <c r="A11" s="91" t="s">
        <v>358</v>
      </c>
      <c r="B11" s="388"/>
      <c r="C11" s="388"/>
      <c r="D11" s="388"/>
      <c r="E11" s="388"/>
      <c r="F11" s="388"/>
      <c r="G11" s="388"/>
      <c r="H11" s="388"/>
      <c r="I11" s="388"/>
      <c r="J11" s="395"/>
    </row>
    <row r="12" spans="1:11" x14ac:dyDescent="0.2">
      <c r="A12" s="393" t="s">
        <v>352</v>
      </c>
      <c r="J12" s="169" t="s">
        <v>53</v>
      </c>
      <c r="K12" s="387"/>
    </row>
    <row r="13" spans="1:11" x14ac:dyDescent="0.2">
      <c r="A13" s="393" t="s">
        <v>446</v>
      </c>
      <c r="J13" s="169" t="s">
        <v>53</v>
      </c>
      <c r="K13" s="387"/>
    </row>
    <row r="14" spans="1:11" x14ac:dyDescent="0.2">
      <c r="J14" s="397"/>
    </row>
    <row r="15" spans="1:11" x14ac:dyDescent="0.2">
      <c r="A15" s="91" t="s">
        <v>359</v>
      </c>
      <c r="B15" s="388"/>
      <c r="C15" s="388"/>
      <c r="D15" s="388"/>
      <c r="E15" s="388"/>
      <c r="F15" s="388"/>
      <c r="G15" s="388"/>
      <c r="H15" s="388"/>
      <c r="I15" s="388"/>
      <c r="J15" s="395"/>
    </row>
    <row r="16" spans="1:11" x14ac:dyDescent="0.2">
      <c r="A16" s="393" t="s">
        <v>353</v>
      </c>
      <c r="J16" s="169" t="s">
        <v>54</v>
      </c>
      <c r="K16" s="387"/>
    </row>
    <row r="17" spans="1:11" x14ac:dyDescent="0.2">
      <c r="A17" s="393" t="s">
        <v>354</v>
      </c>
      <c r="J17" s="169" t="s">
        <v>54</v>
      </c>
      <c r="K17" s="387"/>
    </row>
    <row r="18" spans="1:11" x14ac:dyDescent="0.2">
      <c r="A18" s="100" t="s">
        <v>616</v>
      </c>
      <c r="J18" s="169" t="s">
        <v>54</v>
      </c>
      <c r="K18" s="387"/>
    </row>
    <row r="19" spans="1:11" x14ac:dyDescent="0.2">
      <c r="A19" s="100" t="s">
        <v>617</v>
      </c>
      <c r="J19" s="169" t="s">
        <v>54</v>
      </c>
      <c r="K19" s="387"/>
    </row>
    <row r="20" spans="1:11" x14ac:dyDescent="0.2">
      <c r="A20" s="393" t="s">
        <v>355</v>
      </c>
      <c r="J20" s="169" t="s">
        <v>54</v>
      </c>
      <c r="K20" s="387"/>
    </row>
    <row r="21" spans="1:11" x14ac:dyDescent="0.2">
      <c r="A21" s="100" t="s">
        <v>618</v>
      </c>
      <c r="J21" s="169" t="s">
        <v>54</v>
      </c>
      <c r="K21" s="387"/>
    </row>
    <row r="22" spans="1:11" x14ac:dyDescent="0.2">
      <c r="A22" s="394" t="s">
        <v>619</v>
      </c>
      <c r="J22" s="169" t="s">
        <v>54</v>
      </c>
      <c r="K22" s="387"/>
    </row>
    <row r="23" spans="1:11" x14ac:dyDescent="0.2">
      <c r="A23" s="394" t="s">
        <v>615</v>
      </c>
      <c r="J23" s="169" t="s">
        <v>54</v>
      </c>
      <c r="K23" s="387"/>
    </row>
    <row r="24" spans="1:11" x14ac:dyDescent="0.2">
      <c r="A24" s="100" t="s">
        <v>614</v>
      </c>
      <c r="J24" s="169" t="s">
        <v>54</v>
      </c>
      <c r="K24" s="387"/>
    </row>
    <row r="25" spans="1:11" x14ac:dyDescent="0.2">
      <c r="A25" s="100" t="s">
        <v>578</v>
      </c>
      <c r="J25" s="169" t="s">
        <v>54</v>
      </c>
      <c r="K25" s="387"/>
    </row>
    <row r="26" spans="1:11" x14ac:dyDescent="0.2">
      <c r="A26" s="393" t="s">
        <v>611</v>
      </c>
      <c r="B26" s="388"/>
      <c r="C26" s="388"/>
      <c r="D26" s="388"/>
      <c r="E26" s="388"/>
      <c r="F26" s="388"/>
      <c r="G26" s="388"/>
      <c r="H26" s="388"/>
      <c r="I26" s="388"/>
      <c r="J26" s="169" t="s">
        <v>54</v>
      </c>
      <c r="K26" s="387"/>
    </row>
    <row r="27" spans="1:11" s="388" customFormat="1" x14ac:dyDescent="0.2">
      <c r="A27" s="91"/>
      <c r="J27" s="397"/>
    </row>
    <row r="28" spans="1:11" x14ac:dyDescent="0.2">
      <c r="A28" s="91" t="s">
        <v>871</v>
      </c>
      <c r="B28" s="388"/>
      <c r="C28" s="388"/>
      <c r="D28" s="388"/>
      <c r="E28" s="388"/>
      <c r="F28" s="388"/>
      <c r="G28" s="388"/>
      <c r="H28" s="388"/>
      <c r="I28" s="388"/>
      <c r="J28" s="395"/>
    </row>
    <row r="29" spans="1:11" x14ac:dyDescent="0.2">
      <c r="A29" s="100" t="s">
        <v>872</v>
      </c>
      <c r="J29" s="169" t="s">
        <v>55</v>
      </c>
      <c r="K29" s="387"/>
    </row>
    <row r="30" spans="1:11" x14ac:dyDescent="0.2">
      <c r="A30" s="100" t="s">
        <v>873</v>
      </c>
      <c r="J30" s="169" t="s">
        <v>55</v>
      </c>
      <c r="K30" s="387"/>
    </row>
    <row r="31" spans="1:11" x14ac:dyDescent="0.2">
      <c r="A31" s="100" t="s">
        <v>874</v>
      </c>
      <c r="J31" s="169" t="s">
        <v>55</v>
      </c>
      <c r="K31" s="387"/>
    </row>
    <row r="32" spans="1:11" x14ac:dyDescent="0.2">
      <c r="J32" s="397"/>
    </row>
    <row r="33" spans="1:11" s="388" customFormat="1" x14ac:dyDescent="0.2">
      <c r="A33" s="91" t="s">
        <v>875</v>
      </c>
      <c r="J33" s="397"/>
    </row>
    <row r="34" spans="1:11" s="388" customFormat="1" x14ac:dyDescent="0.2">
      <c r="A34" s="100" t="s">
        <v>876</v>
      </c>
      <c r="J34" s="397"/>
    </row>
    <row r="35" spans="1:11" s="388" customFormat="1" x14ac:dyDescent="0.2">
      <c r="A35" s="100" t="s">
        <v>877</v>
      </c>
      <c r="J35" s="169" t="s">
        <v>807</v>
      </c>
      <c r="K35" s="386"/>
    </row>
    <row r="36" spans="1:11" s="388" customFormat="1" x14ac:dyDescent="0.2">
      <c r="A36" s="100" t="s">
        <v>878</v>
      </c>
      <c r="J36" s="169" t="s">
        <v>808</v>
      </c>
      <c r="K36" s="386"/>
    </row>
    <row r="37" spans="1:11" s="388" customFormat="1" x14ac:dyDescent="0.2">
      <c r="J37" s="397"/>
    </row>
    <row r="38" spans="1:11" s="388" customFormat="1" x14ac:dyDescent="0.2">
      <c r="A38" s="100" t="s">
        <v>879</v>
      </c>
      <c r="J38" s="397"/>
    </row>
    <row r="39" spans="1:11" s="388" customFormat="1" x14ac:dyDescent="0.2">
      <c r="A39" s="100" t="s">
        <v>880</v>
      </c>
      <c r="J39" s="169" t="s">
        <v>809</v>
      </c>
      <c r="K39" s="386"/>
    </row>
    <row r="40" spans="1:11" x14ac:dyDescent="0.2">
      <c r="A40" s="100" t="s">
        <v>881</v>
      </c>
      <c r="B40" s="388"/>
      <c r="C40" s="388"/>
      <c r="D40" s="388"/>
      <c r="E40" s="388"/>
      <c r="F40" s="388"/>
      <c r="G40" s="388"/>
      <c r="H40" s="388"/>
      <c r="I40" s="388"/>
      <c r="J40" s="169" t="s">
        <v>305</v>
      </c>
      <c r="K40" s="387"/>
    </row>
    <row r="41" spans="1:11" x14ac:dyDescent="0.2">
      <c r="A41" s="100" t="s">
        <v>882</v>
      </c>
      <c r="J41" s="169" t="s">
        <v>56</v>
      </c>
      <c r="K41" s="387"/>
    </row>
    <row r="42" spans="1:11" x14ac:dyDescent="0.2">
      <c r="A42" s="100" t="s">
        <v>883</v>
      </c>
      <c r="J42" s="169" t="s">
        <v>57</v>
      </c>
      <c r="K42" s="387"/>
    </row>
    <row r="43" spans="1:11" x14ac:dyDescent="0.2">
      <c r="A43" s="100" t="s">
        <v>884</v>
      </c>
      <c r="J43" s="169" t="s">
        <v>810</v>
      </c>
      <c r="K43" s="387"/>
    </row>
    <row r="44" spans="1:11" x14ac:dyDescent="0.2">
      <c r="A44" s="100" t="s">
        <v>885</v>
      </c>
      <c r="I44" s="388"/>
      <c r="J44" s="169" t="s">
        <v>870</v>
      </c>
      <c r="K44" s="387"/>
    </row>
    <row r="45" spans="1:11" x14ac:dyDescent="0.2">
      <c r="J45" s="397"/>
    </row>
    <row r="46" spans="1:11" x14ac:dyDescent="0.2">
      <c r="A46" s="100" t="s">
        <v>886</v>
      </c>
      <c r="J46" s="397"/>
    </row>
    <row r="47" spans="1:11" x14ac:dyDescent="0.2">
      <c r="A47" s="100" t="s">
        <v>887</v>
      </c>
      <c r="J47" s="169" t="s">
        <v>811</v>
      </c>
      <c r="K47" s="387"/>
    </row>
    <row r="48" spans="1:11" x14ac:dyDescent="0.2">
      <c r="A48" s="100" t="s">
        <v>888</v>
      </c>
      <c r="J48" s="169" t="s">
        <v>812</v>
      </c>
      <c r="K48" s="387"/>
    </row>
    <row r="49" spans="1:11" x14ac:dyDescent="0.2">
      <c r="A49" s="100" t="s">
        <v>889</v>
      </c>
      <c r="J49" s="169" t="s">
        <v>813</v>
      </c>
      <c r="K49" s="387"/>
    </row>
    <row r="50" spans="1:11" x14ac:dyDescent="0.2">
      <c r="A50" s="100" t="s">
        <v>890</v>
      </c>
      <c r="J50" s="169" t="s">
        <v>814</v>
      </c>
      <c r="K50" s="387"/>
    </row>
    <row r="51" spans="1:11" x14ac:dyDescent="0.2">
      <c r="A51" s="100" t="s">
        <v>891</v>
      </c>
      <c r="J51" s="169" t="s">
        <v>815</v>
      </c>
      <c r="K51" s="387"/>
    </row>
    <row r="52" spans="1:11" hidden="1" x14ac:dyDescent="0.2">
      <c r="A52" s="100" t="s">
        <v>421</v>
      </c>
      <c r="J52" s="169" t="s">
        <v>816</v>
      </c>
      <c r="K52" s="387"/>
    </row>
    <row r="53" spans="1:11" x14ac:dyDescent="0.2">
      <c r="A53" s="100" t="s">
        <v>892</v>
      </c>
      <c r="J53" s="169" t="s">
        <v>817</v>
      </c>
      <c r="K53" s="387"/>
    </row>
    <row r="54" spans="1:11" x14ac:dyDescent="0.2">
      <c r="A54" s="100" t="s">
        <v>893</v>
      </c>
      <c r="J54" s="169" t="s">
        <v>869</v>
      </c>
      <c r="K54" s="387"/>
    </row>
    <row r="55" spans="1:11" x14ac:dyDescent="0.2">
      <c r="J55" s="397"/>
    </row>
    <row r="56" spans="1:11" x14ac:dyDescent="0.2">
      <c r="A56" s="100" t="s">
        <v>894</v>
      </c>
      <c r="J56" s="397"/>
    </row>
    <row r="57" spans="1:11" x14ac:dyDescent="0.2">
      <c r="A57" s="100" t="s">
        <v>895</v>
      </c>
      <c r="J57" s="169" t="s">
        <v>58</v>
      </c>
      <c r="K57" s="387"/>
    </row>
    <row r="58" spans="1:11" x14ac:dyDescent="0.2">
      <c r="A58" s="100" t="s">
        <v>896</v>
      </c>
      <c r="J58" s="169" t="s">
        <v>59</v>
      </c>
      <c r="K58" s="387"/>
    </row>
    <row r="59" spans="1:11" x14ac:dyDescent="0.2">
      <c r="J59" s="397"/>
    </row>
  </sheetData>
  <sheetProtection sheet="1" objects="1" scenarios="1" selectLockedCells="1"/>
  <phoneticPr fontId="2" type="noConversion"/>
  <hyperlinks>
    <hyperlink ref="J4" location="'Intro&amp;Application'!A5" display="Intro&amp;Application"/>
    <hyperlink ref="J5" location="'Intro&amp;Application'!A29" display="Intro&amp;Application"/>
    <hyperlink ref="J9" location="'Authority&amp;Synopsis'!D4" display="Authority&amp;Synopsis"/>
    <hyperlink ref="J10" location="'Authority&amp;Synopsis'!D31" display="Authority&amp;Synopsis"/>
    <hyperlink ref="J12" location="Summary!I9" display="Summary"/>
    <hyperlink ref="J13" location="Summary!I37" display="Summary"/>
    <hyperlink ref="J16" location="ApplicationGenInfo!C6" display="ApplicationGenInfo"/>
    <hyperlink ref="J17" location="ApplicationGenInfo!C14" display="ApplicationGenInfo"/>
    <hyperlink ref="J18" location="ApplicationGenInfo!D73" display="ApplicationGenInfo"/>
    <hyperlink ref="J19:J25" location="ApplicationGenInfo!A12" display="ApplicationGenInfo"/>
    <hyperlink ref="J25" location="ApplicationGenInfo!A345" display="ApplicationGenInfo"/>
    <hyperlink ref="J24" location="ApplicationGenInfo!E278" display="ApplicationGenInfo"/>
    <hyperlink ref="J23" location="ApplicationGenInfo!A243" display="ApplicationGenInfo"/>
    <hyperlink ref="J22" location="ApplicationGenInfo!A236" display="ApplicationGenInfo"/>
    <hyperlink ref="J21" location="ApplicationGenInfo!A224" display="ApplicationGenInfo"/>
    <hyperlink ref="J20" location="ApplicationGenInfo!E209" display="ApplicationGenInfo"/>
    <hyperlink ref="J19" location="ApplicationGenInfo!A142" display="ApplicationGenInfo"/>
    <hyperlink ref="J29" location="ExamDetails!I10" display="ExamDetails"/>
    <hyperlink ref="J40" location="Cold!C3" display="Cold"/>
    <hyperlink ref="J41" location="DryHeat!C3" display="DryHeat"/>
    <hyperlink ref="J42" location="DampHeat!C3" display="DampHeat"/>
    <hyperlink ref="J57" location="'Accuracy,r&amp;R-Calibration'!C3" display="Accuracy,r&amp;R-Calibration"/>
    <hyperlink ref="J58" location="'STS-Calibration'!C3" display="STS-Calibration"/>
    <hyperlink ref="J7" location="'Intro&amp;Application'!A79" display="Intro&amp;Application"/>
    <hyperlink ref="J26" location="ApplicationGenInfo!A411" display="ApplicationGenInfo"/>
    <hyperlink ref="J30" location="ExamDetails!I368" display="ExamDetails"/>
    <hyperlink ref="J31" location="ExamDetails!I431" display="ExamDetails"/>
    <hyperlink ref="J35" location="WarmUp!C3" display="WarmUp"/>
    <hyperlink ref="J36" location="DriftInstability!C3" display="DriftInstability"/>
    <hyperlink ref="J39" location="Levelling!C3" display="Levelling"/>
    <hyperlink ref="J43" location="VoltVariations!C3" display="VoltVariations"/>
    <hyperlink ref="J47" location="VoltDipsInterrupt!C3" display="VoltDipsInterrupt"/>
    <hyperlink ref="J48" location="BurstsMains!C3" display="BurstsMains"/>
    <hyperlink ref="J49" location="'RadiatedRF,EMFields'!C3" display="RadiatedRF,EMFields"/>
    <hyperlink ref="J50" location="'ConductedRF,EMFields'!C3" display="ConductedRF,EMFields"/>
    <hyperlink ref="J51" location="ElecDischarges!C3" display="ElecDischarges"/>
    <hyperlink ref="J52" location="MechShock!C3" display="MechShock"/>
    <hyperlink ref="J53" location="StorageTemp!C3" display="StorageTemp"/>
    <hyperlink ref="J54" location="RandVibration!C3" display="RandVibration"/>
    <hyperlink ref="J44" location="BatteryV!C3" display="BatteryV"/>
  </hyperlinks>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6"/>
  <sheetViews>
    <sheetView view="pageBreakPreview" zoomScale="80" zoomScaleNormal="80" zoomScaleSheetLayoutView="80" workbookViewId="0">
      <pane ySplit="2" topLeftCell="A3" activePane="bottomLeft" state="frozen"/>
      <selection activeCell="N47" sqref="N47:N52"/>
      <selection pane="bottomLeft" activeCell="N47" sqref="N47:N52"/>
    </sheetView>
  </sheetViews>
  <sheetFormatPr defaultRowHeight="14.25" x14ac:dyDescent="0.2"/>
  <cols>
    <col min="1" max="16384" width="9.140625" style="7"/>
  </cols>
  <sheetData>
    <row r="2" spans="1:10" ht="15" x14ac:dyDescent="0.25">
      <c r="A2" s="12" t="s">
        <v>367</v>
      </c>
    </row>
    <row r="3" spans="1:10" x14ac:dyDescent="0.2">
      <c r="J3" s="14"/>
    </row>
    <row r="4" spans="1:10" x14ac:dyDescent="0.2">
      <c r="A4" s="436" t="s">
        <v>379</v>
      </c>
      <c r="B4" s="436"/>
      <c r="C4" s="448"/>
      <c r="D4" s="433"/>
      <c r="E4" s="434"/>
      <c r="F4" s="434"/>
      <c r="G4" s="434"/>
      <c r="H4" s="434"/>
      <c r="I4" s="434"/>
      <c r="J4" s="435"/>
    </row>
    <row r="5" spans="1:10" s="10" customFormat="1" ht="6.75" x14ac:dyDescent="0.15">
      <c r="A5" s="17"/>
      <c r="B5" s="17"/>
      <c r="C5" s="17"/>
      <c r="D5" s="18"/>
      <c r="E5" s="18"/>
      <c r="F5" s="18"/>
      <c r="G5" s="18"/>
      <c r="H5" s="18"/>
      <c r="I5" s="18"/>
      <c r="J5" s="18"/>
    </row>
    <row r="6" spans="1:10" x14ac:dyDescent="0.2">
      <c r="A6" s="436" t="s">
        <v>369</v>
      </c>
      <c r="B6" s="436"/>
      <c r="C6" s="448"/>
      <c r="D6" s="424"/>
      <c r="E6" s="425"/>
      <c r="F6" s="425"/>
      <c r="G6" s="425"/>
      <c r="H6" s="425"/>
      <c r="I6" s="425"/>
      <c r="J6" s="426"/>
    </row>
    <row r="7" spans="1:10" x14ac:dyDescent="0.2">
      <c r="A7" s="15"/>
      <c r="B7" s="15"/>
      <c r="C7" s="16"/>
      <c r="D7" s="427"/>
      <c r="E7" s="428"/>
      <c r="F7" s="428"/>
      <c r="G7" s="428"/>
      <c r="H7" s="428"/>
      <c r="I7" s="428"/>
      <c r="J7" s="429"/>
    </row>
    <row r="8" spans="1:10" x14ac:dyDescent="0.2">
      <c r="A8" s="15"/>
      <c r="B8" s="15"/>
      <c r="C8" s="16"/>
      <c r="D8" s="430"/>
      <c r="E8" s="431"/>
      <c r="F8" s="431"/>
      <c r="G8" s="431"/>
      <c r="H8" s="431"/>
      <c r="I8" s="431"/>
      <c r="J8" s="432"/>
    </row>
    <row r="9" spans="1:10" s="10" customFormat="1" ht="6.75" x14ac:dyDescent="0.15">
      <c r="A9" s="17"/>
      <c r="B9" s="17"/>
      <c r="C9" s="17"/>
      <c r="D9" s="18"/>
      <c r="E9" s="18"/>
      <c r="F9" s="18"/>
      <c r="G9" s="18"/>
      <c r="H9" s="18"/>
      <c r="I9" s="18"/>
      <c r="J9" s="18"/>
    </row>
    <row r="10" spans="1:10" x14ac:dyDescent="0.2">
      <c r="A10" s="436" t="s">
        <v>370</v>
      </c>
      <c r="B10" s="436"/>
      <c r="C10" s="448"/>
      <c r="D10" s="433"/>
      <c r="E10" s="434"/>
      <c r="F10" s="434"/>
      <c r="G10" s="434"/>
      <c r="H10" s="434"/>
      <c r="I10" s="434"/>
      <c r="J10" s="435"/>
    </row>
    <row r="11" spans="1:10" s="10" customFormat="1" ht="6.75" x14ac:dyDescent="0.15">
      <c r="A11" s="17"/>
      <c r="B11" s="17"/>
      <c r="C11" s="17"/>
      <c r="D11" s="18"/>
      <c r="E11" s="18"/>
      <c r="F11" s="18"/>
      <c r="G11" s="18"/>
      <c r="H11" s="18"/>
      <c r="I11" s="18"/>
      <c r="J11" s="18"/>
    </row>
    <row r="12" spans="1:10" x14ac:dyDescent="0.2">
      <c r="A12" s="436" t="s">
        <v>371</v>
      </c>
      <c r="B12" s="436"/>
      <c r="C12" s="448"/>
      <c r="D12" s="433"/>
      <c r="E12" s="434"/>
      <c r="F12" s="434"/>
      <c r="G12" s="434"/>
      <c r="H12" s="434"/>
      <c r="I12" s="434"/>
      <c r="J12" s="435"/>
    </row>
    <row r="13" spans="1:10" s="10" customFormat="1" ht="6.75" x14ac:dyDescent="0.15">
      <c r="A13" s="17"/>
      <c r="B13" s="17"/>
      <c r="C13" s="17"/>
      <c r="D13" s="18"/>
      <c r="E13" s="18"/>
      <c r="F13" s="18"/>
      <c r="G13" s="19"/>
      <c r="H13" s="18"/>
      <c r="I13" s="18"/>
      <c r="J13" s="18"/>
    </row>
    <row r="14" spans="1:10" x14ac:dyDescent="0.2">
      <c r="A14" s="436" t="s">
        <v>372</v>
      </c>
      <c r="B14" s="436"/>
      <c r="C14" s="448"/>
      <c r="D14" s="449"/>
      <c r="E14" s="434"/>
      <c r="F14" s="435"/>
      <c r="G14" s="20" t="s">
        <v>375</v>
      </c>
      <c r="H14" s="449"/>
      <c r="I14" s="434"/>
      <c r="J14" s="435"/>
    </row>
    <row r="15" spans="1:10" s="10" customFormat="1" ht="6.75" x14ac:dyDescent="0.15">
      <c r="A15" s="17"/>
      <c r="B15" s="17"/>
      <c r="C15" s="17"/>
      <c r="D15" s="19"/>
      <c r="E15" s="19"/>
      <c r="F15" s="19"/>
      <c r="G15" s="21"/>
      <c r="H15" s="19"/>
      <c r="I15" s="19"/>
      <c r="J15" s="19"/>
    </row>
    <row r="16" spans="1:10" x14ac:dyDescent="0.2">
      <c r="A16" s="436" t="s">
        <v>373</v>
      </c>
      <c r="B16" s="436"/>
      <c r="C16" s="436"/>
      <c r="D16" s="449"/>
      <c r="E16" s="434"/>
      <c r="F16" s="435"/>
      <c r="G16" s="22"/>
      <c r="H16" s="22"/>
      <c r="I16" s="22"/>
      <c r="J16" s="22"/>
    </row>
    <row r="17" spans="1:10" s="10" customFormat="1" ht="6.75" x14ac:dyDescent="0.15">
      <c r="A17" s="17"/>
      <c r="B17" s="17"/>
      <c r="C17" s="17"/>
      <c r="D17" s="23"/>
      <c r="E17" s="23"/>
      <c r="F17" s="23"/>
      <c r="G17" s="23"/>
      <c r="H17" s="23"/>
      <c r="I17" s="23"/>
      <c r="J17" s="23"/>
    </row>
    <row r="18" spans="1:10" x14ac:dyDescent="0.2">
      <c r="A18" s="436" t="s">
        <v>376</v>
      </c>
      <c r="B18" s="436"/>
      <c r="C18" s="448"/>
      <c r="D18" s="433"/>
      <c r="E18" s="434"/>
      <c r="F18" s="434"/>
      <c r="G18" s="434"/>
      <c r="H18" s="434"/>
      <c r="I18" s="434"/>
      <c r="J18" s="435"/>
    </row>
    <row r="19" spans="1:10" s="10" customFormat="1" ht="6.75" x14ac:dyDescent="0.15">
      <c r="A19" s="17"/>
      <c r="B19" s="17"/>
      <c r="C19" s="17"/>
      <c r="D19" s="18"/>
      <c r="E19" s="18"/>
      <c r="F19" s="18"/>
      <c r="G19" s="18"/>
      <c r="H19" s="18"/>
      <c r="I19" s="18"/>
      <c r="J19" s="18"/>
    </row>
    <row r="20" spans="1:10" x14ac:dyDescent="0.2">
      <c r="A20" s="436" t="s">
        <v>377</v>
      </c>
      <c r="B20" s="436"/>
      <c r="C20" s="448"/>
      <c r="D20" s="439"/>
      <c r="E20" s="440"/>
      <c r="F20" s="440"/>
      <c r="G20" s="440"/>
      <c r="H20" s="440"/>
      <c r="I20" s="440"/>
      <c r="J20" s="441"/>
    </row>
    <row r="21" spans="1:10" x14ac:dyDescent="0.2">
      <c r="A21" s="15"/>
      <c r="B21" s="15"/>
      <c r="C21" s="16"/>
      <c r="D21" s="445"/>
      <c r="E21" s="446"/>
      <c r="F21" s="446"/>
      <c r="G21" s="446"/>
      <c r="H21" s="446"/>
      <c r="I21" s="446"/>
      <c r="J21" s="447"/>
    </row>
    <row r="22" spans="1:10" s="10" customFormat="1" ht="6.75" x14ac:dyDescent="0.15">
      <c r="A22" s="17"/>
      <c r="B22" s="17"/>
      <c r="C22" s="17"/>
      <c r="D22" s="18"/>
      <c r="E22" s="18"/>
      <c r="F22" s="18"/>
      <c r="G22" s="18"/>
      <c r="H22" s="18"/>
      <c r="I22" s="18"/>
      <c r="J22" s="18"/>
    </row>
    <row r="23" spans="1:10" x14ac:dyDescent="0.2">
      <c r="A23" s="436" t="s">
        <v>374</v>
      </c>
      <c r="B23" s="436"/>
      <c r="C23" s="448"/>
      <c r="D23" s="439"/>
      <c r="E23" s="440"/>
      <c r="F23" s="440"/>
      <c r="G23" s="440"/>
      <c r="H23" s="440"/>
      <c r="I23" s="440"/>
      <c r="J23" s="441"/>
    </row>
    <row r="24" spans="1:10" x14ac:dyDescent="0.2">
      <c r="A24" s="15"/>
      <c r="B24" s="15"/>
      <c r="C24" s="16"/>
      <c r="D24" s="442"/>
      <c r="E24" s="443"/>
      <c r="F24" s="443"/>
      <c r="G24" s="443"/>
      <c r="H24" s="443"/>
      <c r="I24" s="443"/>
      <c r="J24" s="444"/>
    </row>
    <row r="25" spans="1:10" x14ac:dyDescent="0.2">
      <c r="A25" s="15"/>
      <c r="B25" s="15"/>
      <c r="C25" s="16"/>
      <c r="D25" s="445"/>
      <c r="E25" s="446"/>
      <c r="F25" s="446"/>
      <c r="G25" s="446"/>
      <c r="H25" s="446"/>
      <c r="I25" s="446"/>
      <c r="J25" s="447"/>
    </row>
    <row r="27" spans="1:10" ht="15" x14ac:dyDescent="0.25">
      <c r="A27" s="12" t="s">
        <v>383</v>
      </c>
    </row>
    <row r="29" spans="1:10" x14ac:dyDescent="0.2">
      <c r="A29" s="7" t="s">
        <v>380</v>
      </c>
    </row>
    <row r="30" spans="1:10" s="10" customFormat="1" ht="6.75" x14ac:dyDescent="0.15">
      <c r="A30" s="17"/>
      <c r="B30" s="17"/>
      <c r="C30" s="17"/>
      <c r="D30" s="23"/>
      <c r="E30" s="23"/>
      <c r="F30" s="21"/>
      <c r="G30" s="21"/>
      <c r="H30" s="21"/>
      <c r="I30" s="21"/>
      <c r="J30" s="21"/>
    </row>
    <row r="31" spans="1:10" x14ac:dyDescent="0.2">
      <c r="D31" s="437"/>
      <c r="E31" s="438"/>
      <c r="F31" s="22" t="s">
        <v>265</v>
      </c>
      <c r="G31" s="22"/>
      <c r="H31" s="22"/>
      <c r="I31" s="22"/>
      <c r="J31" s="22"/>
    </row>
    <row r="32" spans="1:10" s="10" customFormat="1" ht="6.75" x14ac:dyDescent="0.15">
      <c r="A32" s="17"/>
      <c r="B32" s="17"/>
      <c r="C32" s="17"/>
      <c r="D32" s="19"/>
      <c r="E32" s="19"/>
      <c r="F32" s="21"/>
      <c r="G32" s="21"/>
      <c r="H32" s="21"/>
      <c r="I32" s="21"/>
      <c r="J32" s="21"/>
    </row>
    <row r="33" spans="1:10" x14ac:dyDescent="0.2">
      <c r="A33" s="7" t="s">
        <v>378</v>
      </c>
    </row>
    <row r="34" spans="1:10" x14ac:dyDescent="0.2">
      <c r="A34" s="424"/>
      <c r="B34" s="425"/>
      <c r="C34" s="425"/>
      <c r="D34" s="425"/>
      <c r="E34" s="425"/>
      <c r="F34" s="425"/>
      <c r="G34" s="425"/>
      <c r="H34" s="425"/>
      <c r="I34" s="425"/>
      <c r="J34" s="426"/>
    </row>
    <row r="35" spans="1:10" x14ac:dyDescent="0.2">
      <c r="A35" s="427"/>
      <c r="B35" s="428"/>
      <c r="C35" s="428"/>
      <c r="D35" s="428"/>
      <c r="E35" s="428"/>
      <c r="F35" s="428"/>
      <c r="G35" s="428"/>
      <c r="H35" s="428"/>
      <c r="I35" s="428"/>
      <c r="J35" s="429"/>
    </row>
    <row r="36" spans="1:10" x14ac:dyDescent="0.2">
      <c r="A36" s="427"/>
      <c r="B36" s="428"/>
      <c r="C36" s="428"/>
      <c r="D36" s="428"/>
      <c r="E36" s="428"/>
      <c r="F36" s="428"/>
      <c r="G36" s="428"/>
      <c r="H36" s="428"/>
      <c r="I36" s="428"/>
      <c r="J36" s="429"/>
    </row>
    <row r="37" spans="1:10" x14ac:dyDescent="0.2">
      <c r="A37" s="427"/>
      <c r="B37" s="428"/>
      <c r="C37" s="428"/>
      <c r="D37" s="428"/>
      <c r="E37" s="428"/>
      <c r="F37" s="428"/>
      <c r="G37" s="428"/>
      <c r="H37" s="428"/>
      <c r="I37" s="428"/>
      <c r="J37" s="429"/>
    </row>
    <row r="38" spans="1:10" x14ac:dyDescent="0.2">
      <c r="A38" s="427"/>
      <c r="B38" s="428"/>
      <c r="C38" s="428"/>
      <c r="D38" s="428"/>
      <c r="E38" s="428"/>
      <c r="F38" s="428"/>
      <c r="G38" s="428"/>
      <c r="H38" s="428"/>
      <c r="I38" s="428"/>
      <c r="J38" s="429"/>
    </row>
    <row r="39" spans="1:10" x14ac:dyDescent="0.2">
      <c r="A39" s="427"/>
      <c r="B39" s="428"/>
      <c r="C39" s="428"/>
      <c r="D39" s="428"/>
      <c r="E39" s="428"/>
      <c r="F39" s="428"/>
      <c r="G39" s="428"/>
      <c r="H39" s="428"/>
      <c r="I39" s="428"/>
      <c r="J39" s="429"/>
    </row>
    <row r="40" spans="1:10" x14ac:dyDescent="0.2">
      <c r="A40" s="427"/>
      <c r="B40" s="428"/>
      <c r="C40" s="428"/>
      <c r="D40" s="428"/>
      <c r="E40" s="428"/>
      <c r="F40" s="428"/>
      <c r="G40" s="428"/>
      <c r="H40" s="428"/>
      <c r="I40" s="428"/>
      <c r="J40" s="429"/>
    </row>
    <row r="41" spans="1:10" x14ac:dyDescent="0.2">
      <c r="A41" s="427"/>
      <c r="B41" s="428"/>
      <c r="C41" s="428"/>
      <c r="D41" s="428"/>
      <c r="E41" s="428"/>
      <c r="F41" s="428"/>
      <c r="G41" s="428"/>
      <c r="H41" s="428"/>
      <c r="I41" s="428"/>
      <c r="J41" s="429"/>
    </row>
    <row r="42" spans="1:10" x14ac:dyDescent="0.2">
      <c r="A42" s="427"/>
      <c r="B42" s="428"/>
      <c r="C42" s="428"/>
      <c r="D42" s="428"/>
      <c r="E42" s="428"/>
      <c r="F42" s="428"/>
      <c r="G42" s="428"/>
      <c r="H42" s="428"/>
      <c r="I42" s="428"/>
      <c r="J42" s="429"/>
    </row>
    <row r="43" spans="1:10" x14ac:dyDescent="0.2">
      <c r="A43" s="427"/>
      <c r="B43" s="428"/>
      <c r="C43" s="428"/>
      <c r="D43" s="428"/>
      <c r="E43" s="428"/>
      <c r="F43" s="428"/>
      <c r="G43" s="428"/>
      <c r="H43" s="428"/>
      <c r="I43" s="428"/>
      <c r="J43" s="429"/>
    </row>
    <row r="44" spans="1:10" x14ac:dyDescent="0.2">
      <c r="A44" s="427"/>
      <c r="B44" s="428"/>
      <c r="C44" s="428"/>
      <c r="D44" s="428"/>
      <c r="E44" s="428"/>
      <c r="F44" s="428"/>
      <c r="G44" s="428"/>
      <c r="H44" s="428"/>
      <c r="I44" s="428"/>
      <c r="J44" s="429"/>
    </row>
    <row r="45" spans="1:10" x14ac:dyDescent="0.2">
      <c r="A45" s="427"/>
      <c r="B45" s="428"/>
      <c r="C45" s="428"/>
      <c r="D45" s="428"/>
      <c r="E45" s="428"/>
      <c r="F45" s="428"/>
      <c r="G45" s="428"/>
      <c r="H45" s="428"/>
      <c r="I45" s="428"/>
      <c r="J45" s="429"/>
    </row>
    <row r="46" spans="1:10" x14ac:dyDescent="0.2">
      <c r="A46" s="430"/>
      <c r="B46" s="431"/>
      <c r="C46" s="431"/>
      <c r="D46" s="431"/>
      <c r="E46" s="431"/>
      <c r="F46" s="431"/>
      <c r="G46" s="431"/>
      <c r="H46" s="431"/>
      <c r="I46" s="431"/>
      <c r="J46" s="432"/>
    </row>
  </sheetData>
  <sheetProtection sheet="1" selectLockedCells="1"/>
  <mergeCells count="21">
    <mergeCell ref="A6:C6"/>
    <mergeCell ref="A10:C10"/>
    <mergeCell ref="A14:C14"/>
    <mergeCell ref="D16:F16"/>
    <mergeCell ref="D18:J18"/>
    <mergeCell ref="A34:J46"/>
    <mergeCell ref="D4:J4"/>
    <mergeCell ref="D6:J8"/>
    <mergeCell ref="D10:J10"/>
    <mergeCell ref="D12:J12"/>
    <mergeCell ref="A16:C16"/>
    <mergeCell ref="D31:E31"/>
    <mergeCell ref="D23:J25"/>
    <mergeCell ref="A23:C23"/>
    <mergeCell ref="H14:J14"/>
    <mergeCell ref="D20:J21"/>
    <mergeCell ref="D14:F14"/>
    <mergeCell ref="A20:C20"/>
    <mergeCell ref="A4:C4"/>
    <mergeCell ref="A18:C18"/>
    <mergeCell ref="A12:C12"/>
  </mergeCells>
  <phoneticPr fontId="2" type="noConversion"/>
  <dataValidations count="3">
    <dataValidation type="date" operator="lessThan" allowBlank="1" showInputMessage="1" showErrorMessage="1" sqref="D14:F14 D16:F16">
      <formula1>H14</formula1>
    </dataValidation>
    <dataValidation type="date" allowBlank="1" showInputMessage="1" showErrorMessage="1" sqref="H14:J14">
      <formula1>D14</formula1>
      <formula2>D16</formula2>
    </dataValidation>
    <dataValidation type="list" allowBlank="1" showInputMessage="1" showErrorMessage="1" sqref="D31:E31">
      <formula1>PassOrFail</formula1>
    </dataValidation>
  </dataValidations>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3"/>
  <sheetViews>
    <sheetView view="pageBreakPreview" zoomScaleNormal="100" zoomScaleSheetLayoutView="100" workbookViewId="0">
      <pane ySplit="2" topLeftCell="A30" activePane="bottomLeft" state="frozen"/>
      <selection activeCell="N47" sqref="N47:N52"/>
      <selection pane="bottomLeft" activeCell="N47" sqref="N47:N52"/>
    </sheetView>
  </sheetViews>
  <sheetFormatPr defaultRowHeight="14.25" x14ac:dyDescent="0.2"/>
  <cols>
    <col min="1" max="1" width="6.28515625" style="11" customWidth="1"/>
    <col min="2" max="7" width="9.140625" style="11"/>
    <col min="8" max="8" width="6.28515625" style="2" customWidth="1"/>
    <col min="9" max="9" width="9.140625" style="11"/>
    <col min="10" max="10" width="14.85546875" style="11" customWidth="1"/>
    <col min="11" max="16384" width="9.140625" style="11"/>
  </cols>
  <sheetData>
    <row r="1" spans="1:10" x14ac:dyDescent="0.2">
      <c r="H1" s="11"/>
    </row>
    <row r="2" spans="1:10" ht="15" x14ac:dyDescent="0.25">
      <c r="A2" s="24" t="s">
        <v>382</v>
      </c>
      <c r="H2" s="11"/>
    </row>
    <row r="3" spans="1:10" x14ac:dyDescent="0.2">
      <c r="H3" s="11"/>
      <c r="J3" s="25"/>
    </row>
    <row r="4" spans="1:10" ht="15" x14ac:dyDescent="0.25">
      <c r="A4" s="24" t="s">
        <v>384</v>
      </c>
      <c r="H4" s="11"/>
      <c r="J4" s="25"/>
    </row>
    <row r="5" spans="1:10" ht="6.75" customHeight="1" x14ac:dyDescent="0.2">
      <c r="A5" s="116"/>
      <c r="B5" s="116"/>
      <c r="C5" s="117"/>
      <c r="D5" s="118"/>
      <c r="E5" s="118"/>
      <c r="F5" s="118"/>
      <c r="G5" s="118"/>
      <c r="H5" s="118"/>
      <c r="I5" s="120"/>
      <c r="J5" s="119"/>
    </row>
    <row r="6" spans="1:10" x14ac:dyDescent="0.2">
      <c r="A6" s="43" t="s">
        <v>30</v>
      </c>
      <c r="B6" s="116"/>
      <c r="C6" s="117"/>
      <c r="D6" s="118"/>
      <c r="E6" s="118"/>
      <c r="F6" s="118"/>
      <c r="G6" s="118"/>
      <c r="H6" s="118"/>
      <c r="I6" s="120"/>
      <c r="J6" s="119"/>
    </row>
    <row r="7" spans="1:10" ht="6.75" customHeight="1" x14ac:dyDescent="0.2">
      <c r="A7" s="116"/>
      <c r="B7" s="116"/>
      <c r="C7" s="117"/>
      <c r="D7" s="118"/>
      <c r="E7" s="118"/>
      <c r="F7" s="118"/>
      <c r="G7" s="118"/>
      <c r="H7" s="118"/>
      <c r="I7" s="120"/>
      <c r="J7" s="119"/>
    </row>
    <row r="8" spans="1:10" ht="15" x14ac:dyDescent="0.25">
      <c r="A8" s="456" t="s">
        <v>445</v>
      </c>
      <c r="B8" s="457"/>
      <c r="C8" s="457"/>
      <c r="D8" s="457"/>
      <c r="E8" s="457"/>
      <c r="F8" s="457"/>
      <c r="G8" s="457"/>
      <c r="H8" s="458"/>
      <c r="I8" s="26" t="s">
        <v>555</v>
      </c>
      <c r="J8" s="26" t="s">
        <v>801</v>
      </c>
    </row>
    <row r="9" spans="1:10" x14ac:dyDescent="0.2">
      <c r="A9" s="27" t="s">
        <v>24</v>
      </c>
      <c r="B9" s="28" t="s">
        <v>385</v>
      </c>
      <c r="C9" s="29"/>
      <c r="D9" s="29"/>
      <c r="E9" s="29"/>
      <c r="F9" s="29"/>
      <c r="G9" s="29"/>
      <c r="H9" s="30"/>
      <c r="I9" s="201"/>
      <c r="J9" s="385"/>
    </row>
    <row r="10" spans="1:10" ht="14.25" customHeight="1" x14ac:dyDescent="0.2">
      <c r="A10" s="27">
        <v>4</v>
      </c>
      <c r="B10" s="453" t="s">
        <v>386</v>
      </c>
      <c r="C10" s="454"/>
      <c r="D10" s="454"/>
      <c r="E10" s="454"/>
      <c r="F10" s="454"/>
      <c r="G10" s="454"/>
      <c r="H10" s="454"/>
      <c r="I10" s="454"/>
      <c r="J10" s="455"/>
    </row>
    <row r="11" spans="1:10" ht="18.75" x14ac:dyDescent="0.35">
      <c r="A11" s="27" t="s">
        <v>25</v>
      </c>
      <c r="B11" s="28" t="s">
        <v>405</v>
      </c>
      <c r="C11" s="29"/>
      <c r="D11" s="29"/>
      <c r="E11" s="29"/>
      <c r="F11" s="29"/>
      <c r="G11" s="29"/>
      <c r="H11" s="29"/>
      <c r="I11" s="201"/>
      <c r="J11" s="385"/>
    </row>
    <row r="12" spans="1:10" x14ac:dyDescent="0.2">
      <c r="A12" s="27" t="s">
        <v>26</v>
      </c>
      <c r="B12" s="28" t="s">
        <v>387</v>
      </c>
      <c r="C12" s="29"/>
      <c r="D12" s="29"/>
      <c r="E12" s="29"/>
      <c r="F12" s="29"/>
      <c r="G12" s="29"/>
      <c r="H12" s="29"/>
      <c r="I12" s="8"/>
      <c r="J12" s="385"/>
    </row>
    <row r="13" spans="1:10" x14ac:dyDescent="0.2">
      <c r="A13" s="27" t="s">
        <v>27</v>
      </c>
      <c r="B13" s="28" t="s">
        <v>388</v>
      </c>
      <c r="C13" s="29"/>
      <c r="D13" s="29"/>
      <c r="E13" s="29"/>
      <c r="F13" s="29"/>
      <c r="G13" s="29"/>
      <c r="H13" s="29"/>
      <c r="I13" s="201"/>
      <c r="J13" s="385"/>
    </row>
    <row r="14" spans="1:10" x14ac:dyDescent="0.2">
      <c r="A14" s="27" t="s">
        <v>28</v>
      </c>
      <c r="B14" s="28" t="s">
        <v>389</v>
      </c>
      <c r="C14" s="29"/>
      <c r="D14" s="29"/>
      <c r="E14" s="29"/>
      <c r="F14" s="29"/>
      <c r="G14" s="29"/>
      <c r="H14" s="30"/>
      <c r="I14" s="201"/>
      <c r="J14" s="385"/>
    </row>
    <row r="15" spans="1:10" x14ac:dyDescent="0.2">
      <c r="A15" s="27" t="s">
        <v>29</v>
      </c>
      <c r="B15" s="28" t="s">
        <v>407</v>
      </c>
      <c r="C15" s="29"/>
      <c r="D15" s="29"/>
      <c r="E15" s="29"/>
      <c r="F15" s="29"/>
      <c r="G15" s="29"/>
      <c r="H15" s="30"/>
      <c r="I15" s="201"/>
      <c r="J15" s="385"/>
    </row>
    <row r="16" spans="1:10" x14ac:dyDescent="0.2">
      <c r="A16" s="27">
        <v>4.7</v>
      </c>
      <c r="B16" s="28" t="s">
        <v>390</v>
      </c>
      <c r="C16" s="29"/>
      <c r="D16" s="29"/>
      <c r="E16" s="29"/>
      <c r="F16" s="29"/>
      <c r="G16" s="29"/>
      <c r="H16" s="30"/>
      <c r="I16" s="201"/>
      <c r="J16" s="459" t="s">
        <v>802</v>
      </c>
    </row>
    <row r="17" spans="1:10" x14ac:dyDescent="0.2">
      <c r="A17" s="27">
        <v>4.8</v>
      </c>
      <c r="B17" s="28" t="s">
        <v>391</v>
      </c>
      <c r="C17" s="29"/>
      <c r="D17" s="29"/>
      <c r="E17" s="29"/>
      <c r="F17" s="29"/>
      <c r="G17" s="29"/>
      <c r="H17" s="30"/>
      <c r="I17" s="201"/>
      <c r="J17" s="460"/>
    </row>
    <row r="18" spans="1:10" x14ac:dyDescent="0.2">
      <c r="A18" s="27">
        <v>4.9000000000000004</v>
      </c>
      <c r="B18" s="28" t="s">
        <v>392</v>
      </c>
      <c r="C18" s="29"/>
      <c r="D18" s="29"/>
      <c r="E18" s="29"/>
      <c r="F18" s="29"/>
      <c r="G18" s="29"/>
      <c r="H18" s="30"/>
      <c r="I18" s="201"/>
      <c r="J18" s="461"/>
    </row>
    <row r="19" spans="1:10" ht="14.25" customHeight="1" x14ac:dyDescent="0.2">
      <c r="A19" s="32">
        <v>5</v>
      </c>
      <c r="B19" s="453" t="s">
        <v>393</v>
      </c>
      <c r="C19" s="454"/>
      <c r="D19" s="454"/>
      <c r="E19" s="454"/>
      <c r="F19" s="454"/>
      <c r="G19" s="454"/>
      <c r="H19" s="454"/>
      <c r="I19" s="454"/>
      <c r="J19" s="455"/>
    </row>
    <row r="20" spans="1:10" ht="14.25" customHeight="1" x14ac:dyDescent="0.2">
      <c r="A20" s="32">
        <v>5.0999999999999996</v>
      </c>
      <c r="B20" s="33" t="s">
        <v>394</v>
      </c>
      <c r="C20" s="34"/>
      <c r="D20" s="34"/>
      <c r="E20" s="34"/>
      <c r="F20" s="34"/>
      <c r="G20" s="34"/>
      <c r="H20" s="35"/>
      <c r="I20" s="201"/>
      <c r="J20" s="385"/>
    </row>
    <row r="21" spans="1:10" ht="14.25" customHeight="1" x14ac:dyDescent="0.2">
      <c r="A21" s="32" t="s">
        <v>140</v>
      </c>
      <c r="B21" s="33" t="s">
        <v>395</v>
      </c>
      <c r="C21" s="34"/>
      <c r="D21" s="34"/>
      <c r="E21" s="34"/>
      <c r="F21" s="34"/>
      <c r="G21" s="34"/>
      <c r="H21" s="35"/>
      <c r="I21" s="201"/>
      <c r="J21" s="385"/>
    </row>
    <row r="22" spans="1:10" ht="14.25" customHeight="1" x14ac:dyDescent="0.2">
      <c r="A22" s="32">
        <v>5.3</v>
      </c>
      <c r="B22" s="33" t="s">
        <v>396</v>
      </c>
      <c r="C22" s="34"/>
      <c r="D22" s="34"/>
      <c r="E22" s="34"/>
      <c r="F22" s="34"/>
      <c r="G22" s="34"/>
      <c r="H22" s="35"/>
      <c r="I22" s="201"/>
      <c r="J22" s="385"/>
    </row>
    <row r="23" spans="1:10" ht="14.25" customHeight="1" x14ac:dyDescent="0.2">
      <c r="A23" s="32" t="s">
        <v>141</v>
      </c>
      <c r="B23" s="33" t="s">
        <v>397</v>
      </c>
      <c r="C23" s="34"/>
      <c r="D23" s="34"/>
      <c r="E23" s="34"/>
      <c r="F23" s="34"/>
      <c r="G23" s="34"/>
      <c r="H23" s="35"/>
      <c r="I23" s="201"/>
      <c r="J23" s="385"/>
    </row>
    <row r="24" spans="1:10" ht="14.25" customHeight="1" x14ac:dyDescent="0.2">
      <c r="A24" s="32">
        <v>5.5</v>
      </c>
      <c r="B24" s="33" t="s">
        <v>398</v>
      </c>
      <c r="C24" s="34"/>
      <c r="D24" s="34"/>
      <c r="E24" s="34"/>
      <c r="F24" s="34"/>
      <c r="G24" s="34"/>
      <c r="H24" s="35"/>
      <c r="I24" s="201"/>
      <c r="J24" s="385"/>
    </row>
    <row r="25" spans="1:10" ht="14.25" customHeight="1" x14ac:dyDescent="0.2">
      <c r="A25" s="32">
        <v>5.6</v>
      </c>
      <c r="B25" s="33" t="s">
        <v>399</v>
      </c>
      <c r="C25" s="34"/>
      <c r="D25" s="34"/>
      <c r="E25" s="34"/>
      <c r="F25" s="34"/>
      <c r="G25" s="34"/>
      <c r="H25" s="35"/>
      <c r="I25" s="201"/>
      <c r="J25" s="385"/>
    </row>
    <row r="26" spans="1:10" ht="14.25" customHeight="1" x14ac:dyDescent="0.2">
      <c r="A26" s="32">
        <v>5.7</v>
      </c>
      <c r="B26" s="33" t="s">
        <v>400</v>
      </c>
      <c r="C26" s="34"/>
      <c r="D26" s="34"/>
      <c r="E26" s="34"/>
      <c r="F26" s="34"/>
      <c r="G26" s="34"/>
      <c r="H26" s="35"/>
      <c r="I26" s="201"/>
      <c r="J26" s="385"/>
    </row>
    <row r="27" spans="1:10" ht="14.25" customHeight="1" x14ac:dyDescent="0.2">
      <c r="A27" s="32">
        <v>6</v>
      </c>
      <c r="B27" s="453" t="s">
        <v>401</v>
      </c>
      <c r="C27" s="454"/>
      <c r="D27" s="454"/>
      <c r="E27" s="454"/>
      <c r="F27" s="454"/>
      <c r="G27" s="454"/>
      <c r="H27" s="454"/>
      <c r="I27" s="454"/>
      <c r="J27" s="455"/>
    </row>
    <row r="28" spans="1:10" ht="14.25" customHeight="1" x14ac:dyDescent="0.2">
      <c r="A28" s="32">
        <v>6.1</v>
      </c>
      <c r="B28" s="33" t="s">
        <v>402</v>
      </c>
      <c r="C28" s="34"/>
      <c r="D28" s="34"/>
      <c r="E28" s="34"/>
      <c r="F28" s="34"/>
      <c r="G28" s="34"/>
      <c r="H28" s="35"/>
      <c r="I28" s="201"/>
      <c r="J28" s="385"/>
    </row>
    <row r="29" spans="1:10" ht="14.25" customHeight="1" x14ac:dyDescent="0.2">
      <c r="A29" s="32">
        <v>6.2</v>
      </c>
      <c r="B29" s="33" t="s">
        <v>406</v>
      </c>
      <c r="C29" s="34"/>
      <c r="D29" s="34"/>
      <c r="E29" s="34"/>
      <c r="F29" s="34"/>
      <c r="G29" s="34"/>
      <c r="H29" s="35"/>
      <c r="I29" s="201"/>
      <c r="J29" s="385"/>
    </row>
    <row r="30" spans="1:10" ht="14.25" customHeight="1" x14ac:dyDescent="0.2">
      <c r="A30" s="32">
        <v>6.3</v>
      </c>
      <c r="B30" s="33" t="s">
        <v>403</v>
      </c>
      <c r="C30" s="34"/>
      <c r="D30" s="34"/>
      <c r="E30" s="34"/>
      <c r="F30" s="34"/>
      <c r="G30" s="34"/>
      <c r="H30" s="35"/>
      <c r="I30" s="201"/>
      <c r="J30" s="385"/>
    </row>
    <row r="31" spans="1:10" ht="14.25" customHeight="1" x14ac:dyDescent="0.2">
      <c r="A31" s="32" t="s">
        <v>138</v>
      </c>
      <c r="B31" s="33" t="s">
        <v>404</v>
      </c>
      <c r="C31" s="34"/>
      <c r="D31" s="34"/>
      <c r="E31" s="34"/>
      <c r="F31" s="34"/>
      <c r="G31" s="34"/>
      <c r="H31" s="35"/>
      <c r="I31" s="201"/>
      <c r="J31" s="385"/>
    </row>
    <row r="32" spans="1:10" ht="14.25" customHeight="1" x14ac:dyDescent="0.2">
      <c r="A32" s="32" t="s">
        <v>139</v>
      </c>
      <c r="B32" s="33" t="s">
        <v>136</v>
      </c>
      <c r="C32" s="34"/>
      <c r="D32" s="34"/>
      <c r="E32" s="34"/>
      <c r="F32" s="34"/>
      <c r="G32" s="34"/>
      <c r="H32" s="35"/>
      <c r="I32" s="201"/>
      <c r="J32" s="385"/>
    </row>
    <row r="33" spans="1:10" ht="14.25" customHeight="1" x14ac:dyDescent="0.2">
      <c r="A33" s="32">
        <v>9.5</v>
      </c>
      <c r="B33" s="33" t="s">
        <v>137</v>
      </c>
      <c r="C33" s="34"/>
      <c r="D33" s="34"/>
      <c r="E33" s="34"/>
      <c r="F33" s="34"/>
      <c r="G33" s="34"/>
      <c r="H33" s="35"/>
      <c r="I33" s="201"/>
      <c r="J33" s="385"/>
    </row>
    <row r="34" spans="1:10" ht="15" x14ac:dyDescent="0.25">
      <c r="A34" s="456" t="s">
        <v>610</v>
      </c>
      <c r="B34" s="457"/>
      <c r="C34" s="457"/>
      <c r="D34" s="457"/>
      <c r="E34" s="457"/>
      <c r="F34" s="457"/>
      <c r="G34" s="457"/>
      <c r="H34" s="458"/>
      <c r="I34" s="456"/>
      <c r="J34" s="458"/>
    </row>
    <row r="35" spans="1:10" x14ac:dyDescent="0.2">
      <c r="A35" s="27" t="s">
        <v>605</v>
      </c>
      <c r="B35" s="28" t="s">
        <v>602</v>
      </c>
      <c r="C35" s="29"/>
      <c r="D35" s="29"/>
      <c r="E35" s="29"/>
      <c r="F35" s="29"/>
      <c r="G35" s="29"/>
      <c r="H35" s="30"/>
      <c r="I35" s="201"/>
      <c r="J35" s="385"/>
    </row>
    <row r="36" spans="1:10" x14ac:dyDescent="0.2">
      <c r="H36" s="11"/>
    </row>
    <row r="37" spans="1:10" ht="15" x14ac:dyDescent="0.25">
      <c r="A37" s="24" t="s">
        <v>444</v>
      </c>
      <c r="H37" s="11"/>
    </row>
    <row r="38" spans="1:10" ht="6.75" customHeight="1" x14ac:dyDescent="0.25">
      <c r="A38" s="24"/>
      <c r="H38" s="11"/>
    </row>
    <row r="39" spans="1:10" ht="15" x14ac:dyDescent="0.25">
      <c r="A39" s="456" t="s">
        <v>506</v>
      </c>
      <c r="B39" s="457"/>
      <c r="C39" s="457"/>
      <c r="D39" s="457"/>
      <c r="E39" s="457"/>
      <c r="F39" s="457"/>
      <c r="G39" s="457"/>
      <c r="H39" s="458"/>
      <c r="I39" s="26" t="s">
        <v>555</v>
      </c>
      <c r="J39" s="26" t="s">
        <v>443</v>
      </c>
    </row>
    <row r="40" spans="1:10" ht="14.25" customHeight="1" x14ac:dyDescent="0.2">
      <c r="A40" s="27" t="s">
        <v>424</v>
      </c>
      <c r="B40" s="453" t="s">
        <v>408</v>
      </c>
      <c r="C40" s="454"/>
      <c r="D40" s="454"/>
      <c r="E40" s="454"/>
      <c r="F40" s="454"/>
      <c r="G40" s="454"/>
      <c r="H40" s="454"/>
      <c r="I40" s="454"/>
      <c r="J40" s="455"/>
    </row>
    <row r="41" spans="1:10" x14ac:dyDescent="0.2">
      <c r="A41" s="27" t="s">
        <v>425</v>
      </c>
      <c r="B41" s="31" t="s">
        <v>409</v>
      </c>
      <c r="C41" s="36"/>
      <c r="D41" s="29"/>
      <c r="E41" s="29"/>
      <c r="F41" s="29"/>
      <c r="G41" s="29"/>
      <c r="H41" s="30"/>
      <c r="I41" s="201"/>
      <c r="J41" s="385"/>
    </row>
    <row r="42" spans="1:10" x14ac:dyDescent="0.2">
      <c r="A42" s="27" t="s">
        <v>426</v>
      </c>
      <c r="B42" s="31" t="s">
        <v>410</v>
      </c>
      <c r="C42" s="36"/>
      <c r="D42" s="29"/>
      <c r="E42" s="29"/>
      <c r="F42" s="29"/>
      <c r="G42" s="29"/>
      <c r="H42" s="30"/>
      <c r="I42" s="201"/>
      <c r="J42" s="385"/>
    </row>
    <row r="43" spans="1:10" ht="14.25" customHeight="1" x14ac:dyDescent="0.2">
      <c r="A43" s="27" t="s">
        <v>427</v>
      </c>
      <c r="B43" s="453" t="s">
        <v>411</v>
      </c>
      <c r="C43" s="454"/>
      <c r="D43" s="454"/>
      <c r="E43" s="454"/>
      <c r="F43" s="454"/>
      <c r="G43" s="454"/>
      <c r="H43" s="454"/>
      <c r="I43" s="454"/>
      <c r="J43" s="455"/>
    </row>
    <row r="44" spans="1:10" x14ac:dyDescent="0.2">
      <c r="A44" s="27" t="s">
        <v>428</v>
      </c>
      <c r="B44" s="31" t="s">
        <v>412</v>
      </c>
      <c r="C44" s="36"/>
      <c r="D44" s="29"/>
      <c r="E44" s="29"/>
      <c r="F44" s="29"/>
      <c r="G44" s="29"/>
      <c r="H44" s="30"/>
      <c r="I44" s="201"/>
      <c r="J44" s="385"/>
    </row>
    <row r="45" spans="1:10" x14ac:dyDescent="0.2">
      <c r="A45" s="27" t="s">
        <v>429</v>
      </c>
      <c r="B45" s="31" t="s">
        <v>305</v>
      </c>
      <c r="C45" s="36"/>
      <c r="D45" s="29"/>
      <c r="E45" s="29"/>
      <c r="F45" s="29"/>
      <c r="G45" s="29"/>
      <c r="H45" s="30"/>
      <c r="I45" s="201"/>
      <c r="J45" s="385"/>
    </row>
    <row r="46" spans="1:10" x14ac:dyDescent="0.2">
      <c r="A46" s="27" t="s">
        <v>430</v>
      </c>
      <c r="B46" s="31" t="s">
        <v>319</v>
      </c>
      <c r="C46" s="36"/>
      <c r="D46" s="29"/>
      <c r="E46" s="29"/>
      <c r="F46" s="29"/>
      <c r="G46" s="29"/>
      <c r="H46" s="30"/>
      <c r="I46" s="201"/>
      <c r="J46" s="385"/>
    </row>
    <row r="47" spans="1:10" x14ac:dyDescent="0.2">
      <c r="A47" s="27" t="s">
        <v>431</v>
      </c>
      <c r="B47" s="31" t="s">
        <v>413</v>
      </c>
      <c r="C47" s="36"/>
      <c r="D47" s="29"/>
      <c r="E47" s="29"/>
      <c r="F47" s="29"/>
      <c r="G47" s="29"/>
      <c r="H47" s="30"/>
      <c r="I47" s="201"/>
      <c r="J47" s="385"/>
    </row>
    <row r="48" spans="1:10" x14ac:dyDescent="0.2">
      <c r="A48" s="27" t="s">
        <v>432</v>
      </c>
      <c r="B48" s="31" t="s">
        <v>414</v>
      </c>
      <c r="C48" s="36"/>
      <c r="D48" s="29"/>
      <c r="E48" s="29"/>
      <c r="F48" s="29"/>
      <c r="G48" s="29"/>
      <c r="H48" s="30"/>
      <c r="I48" s="201"/>
      <c r="J48" s="385"/>
    </row>
    <row r="49" spans="1:10" x14ac:dyDescent="0.2">
      <c r="A49" s="27" t="s">
        <v>824</v>
      </c>
      <c r="B49" s="31" t="s">
        <v>825</v>
      </c>
      <c r="C49" s="36"/>
      <c r="D49" s="29"/>
      <c r="E49" s="29"/>
      <c r="F49" s="29"/>
      <c r="G49" s="29"/>
      <c r="H49" s="29"/>
      <c r="I49" s="201"/>
      <c r="J49" s="385"/>
    </row>
    <row r="50" spans="1:10" ht="14.25" customHeight="1" x14ac:dyDescent="0.2">
      <c r="A50" s="27" t="s">
        <v>433</v>
      </c>
      <c r="B50" s="453" t="s">
        <v>415</v>
      </c>
      <c r="C50" s="454"/>
      <c r="D50" s="454"/>
      <c r="E50" s="454"/>
      <c r="F50" s="454"/>
      <c r="G50" s="454"/>
      <c r="H50" s="454"/>
      <c r="I50" s="454"/>
      <c r="J50" s="455"/>
    </row>
    <row r="51" spans="1:10" x14ac:dyDescent="0.2">
      <c r="A51" s="27" t="s">
        <v>434</v>
      </c>
      <c r="B51" s="31" t="s">
        <v>416</v>
      </c>
      <c r="C51" s="36"/>
      <c r="D51" s="29"/>
      <c r="E51" s="29"/>
      <c r="F51" s="29"/>
      <c r="G51" s="29"/>
      <c r="H51" s="30"/>
      <c r="I51" s="201"/>
      <c r="J51" s="385"/>
    </row>
    <row r="52" spans="1:10" x14ac:dyDescent="0.2">
      <c r="A52" s="27" t="s">
        <v>435</v>
      </c>
      <c r="B52" s="31" t="s">
        <v>417</v>
      </c>
      <c r="C52" s="36"/>
      <c r="D52" s="29"/>
      <c r="E52" s="29"/>
      <c r="F52" s="29"/>
      <c r="G52" s="29"/>
      <c r="H52" s="30"/>
      <c r="I52" s="201"/>
      <c r="J52" s="385"/>
    </row>
    <row r="53" spans="1:10" x14ac:dyDescent="0.2">
      <c r="A53" s="27" t="s">
        <v>436</v>
      </c>
      <c r="B53" s="31" t="s">
        <v>418</v>
      </c>
      <c r="C53" s="36"/>
      <c r="D53" s="29"/>
      <c r="E53" s="29"/>
      <c r="F53" s="29"/>
      <c r="G53" s="29"/>
      <c r="H53" s="30"/>
      <c r="I53" s="201"/>
      <c r="J53" s="385"/>
    </row>
    <row r="54" spans="1:10" x14ac:dyDescent="0.2">
      <c r="A54" s="27" t="s">
        <v>437</v>
      </c>
      <c r="B54" s="31" t="s">
        <v>419</v>
      </c>
      <c r="C54" s="36"/>
      <c r="D54" s="29"/>
      <c r="E54" s="29"/>
      <c r="F54" s="29"/>
      <c r="G54" s="29"/>
      <c r="H54" s="30"/>
      <c r="I54" s="201"/>
      <c r="J54" s="385"/>
    </row>
    <row r="55" spans="1:10" x14ac:dyDescent="0.2">
      <c r="A55" s="27" t="s">
        <v>438</v>
      </c>
      <c r="B55" s="31" t="s">
        <v>420</v>
      </c>
      <c r="C55" s="36"/>
      <c r="D55" s="29"/>
      <c r="E55" s="29"/>
      <c r="F55" s="29"/>
      <c r="G55" s="29"/>
      <c r="H55" s="30"/>
      <c r="I55" s="201"/>
      <c r="J55" s="385"/>
    </row>
    <row r="56" spans="1:10" x14ac:dyDescent="0.2">
      <c r="A56" s="27" t="s">
        <v>439</v>
      </c>
      <c r="B56" s="31" t="s">
        <v>823</v>
      </c>
      <c r="C56" s="36"/>
      <c r="D56" s="29"/>
      <c r="E56" s="29"/>
      <c r="F56" s="29"/>
      <c r="G56" s="29"/>
      <c r="H56" s="30"/>
      <c r="I56" s="201"/>
      <c r="J56" s="385"/>
    </row>
    <row r="57" spans="1:10" x14ac:dyDescent="0.2">
      <c r="A57" s="27" t="s">
        <v>440</v>
      </c>
      <c r="B57" s="31" t="s">
        <v>932</v>
      </c>
      <c r="C57" s="36"/>
      <c r="D57" s="29"/>
      <c r="E57" s="29"/>
      <c r="F57" s="29"/>
      <c r="G57" s="29"/>
      <c r="H57" s="30"/>
      <c r="I57" s="201"/>
      <c r="J57" s="385"/>
    </row>
    <row r="58" spans="1:10" x14ac:dyDescent="0.2">
      <c r="A58" s="116" t="s">
        <v>511</v>
      </c>
      <c r="B58" s="116"/>
      <c r="C58" s="117"/>
      <c r="D58" s="118"/>
      <c r="E58" s="118"/>
      <c r="F58" s="118"/>
      <c r="G58" s="118"/>
      <c r="H58" s="118"/>
      <c r="I58" s="120"/>
      <c r="J58" s="119"/>
    </row>
    <row r="59" spans="1:10" x14ac:dyDescent="0.2">
      <c r="A59" s="116"/>
      <c r="B59" s="116"/>
      <c r="C59" s="117"/>
      <c r="D59" s="118"/>
      <c r="E59" s="118"/>
      <c r="F59" s="118"/>
      <c r="G59" s="118"/>
      <c r="H59" s="118"/>
      <c r="I59" s="120"/>
      <c r="J59" s="119"/>
    </row>
    <row r="60" spans="1:10" ht="15" x14ac:dyDescent="0.25">
      <c r="A60" s="456" t="s">
        <v>510</v>
      </c>
      <c r="B60" s="457"/>
      <c r="C60" s="457"/>
      <c r="D60" s="457"/>
      <c r="E60" s="457"/>
      <c r="F60" s="457"/>
      <c r="G60" s="457"/>
      <c r="H60" s="458"/>
      <c r="I60" s="26" t="s">
        <v>555</v>
      </c>
      <c r="J60" s="26" t="s">
        <v>443</v>
      </c>
    </row>
    <row r="61" spans="1:10" ht="14.25" customHeight="1" x14ac:dyDescent="0.2">
      <c r="A61" s="27" t="s">
        <v>441</v>
      </c>
      <c r="B61" s="453" t="s">
        <v>422</v>
      </c>
      <c r="C61" s="454"/>
      <c r="D61" s="454"/>
      <c r="E61" s="454"/>
      <c r="F61" s="454"/>
      <c r="G61" s="454"/>
      <c r="H61" s="454"/>
      <c r="I61" s="454"/>
      <c r="J61" s="455"/>
    </row>
    <row r="62" spans="1:10" x14ac:dyDescent="0.2">
      <c r="A62" s="27" t="s">
        <v>267</v>
      </c>
      <c r="B62" s="450" t="s">
        <v>269</v>
      </c>
      <c r="C62" s="451"/>
      <c r="D62" s="451"/>
      <c r="E62" s="451"/>
      <c r="F62" s="451"/>
      <c r="G62" s="451"/>
      <c r="H62" s="452"/>
      <c r="I62" s="201"/>
      <c r="J62" s="385"/>
    </row>
    <row r="63" spans="1:10" x14ac:dyDescent="0.2">
      <c r="A63" s="27" t="s">
        <v>268</v>
      </c>
      <c r="B63" s="450" t="s">
        <v>269</v>
      </c>
      <c r="C63" s="451"/>
      <c r="D63" s="451"/>
      <c r="E63" s="451"/>
      <c r="F63" s="451"/>
      <c r="G63" s="451"/>
      <c r="H63" s="452"/>
      <c r="I63" s="201"/>
      <c r="J63" s="385"/>
    </row>
    <row r="64" spans="1:10" x14ac:dyDescent="0.2">
      <c r="A64" s="27" t="s">
        <v>503</v>
      </c>
      <c r="B64" s="450" t="s">
        <v>269</v>
      </c>
      <c r="C64" s="451"/>
      <c r="D64" s="451"/>
      <c r="E64" s="451"/>
      <c r="F64" s="451"/>
      <c r="G64" s="451"/>
      <c r="H64" s="452"/>
      <c r="I64" s="201"/>
      <c r="J64" s="385"/>
    </row>
    <row r="65" spans="1:10" x14ac:dyDescent="0.2">
      <c r="A65" s="27" t="s">
        <v>504</v>
      </c>
      <c r="B65" s="450" t="s">
        <v>269</v>
      </c>
      <c r="C65" s="451"/>
      <c r="D65" s="451"/>
      <c r="E65" s="451"/>
      <c r="F65" s="451"/>
      <c r="G65" s="451"/>
      <c r="H65" s="452"/>
      <c r="I65" s="201"/>
      <c r="J65" s="385"/>
    </row>
    <row r="66" spans="1:10" x14ac:dyDescent="0.2">
      <c r="A66" s="27" t="s">
        <v>529</v>
      </c>
      <c r="B66" s="450"/>
      <c r="C66" s="451"/>
      <c r="D66" s="451"/>
      <c r="E66" s="451"/>
      <c r="F66" s="451"/>
      <c r="G66" s="451"/>
      <c r="H66" s="452"/>
      <c r="I66" s="201"/>
      <c r="J66" s="385"/>
    </row>
    <row r="67" spans="1:10" x14ac:dyDescent="0.2">
      <c r="A67" s="27" t="s">
        <v>442</v>
      </c>
      <c r="B67" s="31" t="s">
        <v>423</v>
      </c>
      <c r="C67" s="36"/>
      <c r="D67" s="29"/>
      <c r="E67" s="29"/>
      <c r="F67" s="29"/>
      <c r="G67" s="29"/>
      <c r="H67" s="30"/>
      <c r="I67" s="201"/>
      <c r="J67" s="385"/>
    </row>
    <row r="68" spans="1:10" x14ac:dyDescent="0.2">
      <c r="A68" s="27" t="s">
        <v>267</v>
      </c>
      <c r="B68" s="450" t="s">
        <v>269</v>
      </c>
      <c r="C68" s="451"/>
      <c r="D68" s="451"/>
      <c r="E68" s="451"/>
      <c r="F68" s="451"/>
      <c r="G68" s="451"/>
      <c r="H68" s="452"/>
      <c r="I68" s="201"/>
      <c r="J68" s="385"/>
    </row>
    <row r="69" spans="1:10" x14ac:dyDescent="0.2">
      <c r="A69" s="27" t="s">
        <v>268</v>
      </c>
      <c r="B69" s="450" t="s">
        <v>269</v>
      </c>
      <c r="C69" s="451"/>
      <c r="D69" s="451"/>
      <c r="E69" s="451"/>
      <c r="F69" s="451"/>
      <c r="G69" s="451"/>
      <c r="H69" s="452"/>
      <c r="I69" s="201"/>
      <c r="J69" s="385"/>
    </row>
    <row r="70" spans="1:10" x14ac:dyDescent="0.2">
      <c r="A70" s="27" t="s">
        <v>503</v>
      </c>
      <c r="B70" s="450" t="s">
        <v>269</v>
      </c>
      <c r="C70" s="451"/>
      <c r="D70" s="451"/>
      <c r="E70" s="451"/>
      <c r="F70" s="451"/>
      <c r="G70" s="451"/>
      <c r="H70" s="452"/>
      <c r="I70" s="201"/>
      <c r="J70" s="385"/>
    </row>
    <row r="71" spans="1:10" x14ac:dyDescent="0.2">
      <c r="A71" s="27" t="s">
        <v>504</v>
      </c>
      <c r="B71" s="450" t="s">
        <v>269</v>
      </c>
      <c r="C71" s="451"/>
      <c r="D71" s="451"/>
      <c r="E71" s="451"/>
      <c r="F71" s="451"/>
      <c r="G71" s="451"/>
      <c r="H71" s="452"/>
      <c r="I71" s="201"/>
      <c r="J71" s="385"/>
    </row>
    <row r="72" spans="1:10" x14ac:dyDescent="0.2">
      <c r="A72" s="27" t="s">
        <v>529</v>
      </c>
      <c r="B72" s="450"/>
      <c r="C72" s="451"/>
      <c r="D72" s="451"/>
      <c r="E72" s="451"/>
      <c r="F72" s="451"/>
      <c r="G72" s="451"/>
      <c r="H72" s="452"/>
      <c r="I72" s="201"/>
      <c r="J72" s="385"/>
    </row>
    <row r="73" spans="1:10" x14ac:dyDescent="0.2">
      <c r="A73" s="11" t="s">
        <v>517</v>
      </c>
    </row>
  </sheetData>
  <sheetProtection sheet="1" objects="1" scenarios="1" selectLockedCells="1"/>
  <mergeCells count="23">
    <mergeCell ref="B10:J10"/>
    <mergeCell ref="A8:H8"/>
    <mergeCell ref="J16:J18"/>
    <mergeCell ref="B62:H62"/>
    <mergeCell ref="B27:J27"/>
    <mergeCell ref="B50:J50"/>
    <mergeCell ref="A39:H39"/>
    <mergeCell ref="A34:H34"/>
    <mergeCell ref="I34:J34"/>
    <mergeCell ref="B63:H63"/>
    <mergeCell ref="B64:H64"/>
    <mergeCell ref="B61:J61"/>
    <mergeCell ref="B19:J19"/>
    <mergeCell ref="B40:J40"/>
    <mergeCell ref="B43:J43"/>
    <mergeCell ref="A60:H60"/>
    <mergeCell ref="B72:H72"/>
    <mergeCell ref="B66:H66"/>
    <mergeCell ref="B65:H65"/>
    <mergeCell ref="B68:H68"/>
    <mergeCell ref="B69:H69"/>
    <mergeCell ref="B70:H70"/>
    <mergeCell ref="B71:H71"/>
  </mergeCells>
  <phoneticPr fontId="2" type="noConversion"/>
  <dataValidations count="1">
    <dataValidation type="list" allowBlank="1" showInputMessage="1" showErrorMessage="1" sqref="I62:I72 I9 I51:I59 I41:I42 I5:I7 I20:I26 I11:I18 I28:I33 I35 I44:I49">
      <formula1>PassOrFail</formula1>
    </dataValidation>
  </dataValidations>
  <pageMargins left="0.78740157480314965" right="0.39370078740157483" top="0.59055118110236227" bottom="0.59055118110236227" header="0.39370078740157483" footer="0.39370078740157483"/>
  <pageSetup paperSize="9" scale="95"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rowBreaks count="1" manualBreakCount="1">
    <brk id="58" max="9"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68"/>
  <sheetViews>
    <sheetView view="pageBreakPreview" zoomScale="80" zoomScaleNormal="80" zoomScaleSheetLayoutView="80" workbookViewId="0">
      <pane ySplit="2" topLeftCell="A3" activePane="bottomLeft" state="frozen"/>
      <selection activeCell="N47" sqref="N47:N52"/>
      <selection pane="bottomLeft" activeCell="N47" sqref="N47:N52"/>
    </sheetView>
  </sheetViews>
  <sheetFormatPr defaultRowHeight="14.25" x14ac:dyDescent="0.2"/>
  <cols>
    <col min="1" max="16384" width="9.140625" style="38"/>
  </cols>
  <sheetData>
    <row r="2" spans="1:10" ht="15" x14ac:dyDescent="0.2">
      <c r="A2" s="39" t="s">
        <v>447</v>
      </c>
    </row>
    <row r="3" spans="1:10" s="171" customFormat="1" ht="12.75" x14ac:dyDescent="0.2">
      <c r="A3" s="43"/>
      <c r="B3" s="43"/>
      <c r="C3" s="43"/>
      <c r="D3" s="43"/>
      <c r="E3" s="43"/>
      <c r="F3" s="43"/>
      <c r="G3" s="43"/>
      <c r="H3" s="43"/>
      <c r="I3" s="43"/>
      <c r="J3" s="170"/>
    </row>
    <row r="4" spans="1:10" ht="15" x14ac:dyDescent="0.2">
      <c r="A4" s="39" t="s">
        <v>448</v>
      </c>
      <c r="J4" s="40"/>
    </row>
    <row r="5" spans="1:10" s="171" customFormat="1" ht="6" customHeight="1" x14ac:dyDescent="0.2">
      <c r="A5" s="172"/>
      <c r="B5" s="172"/>
      <c r="C5" s="172"/>
      <c r="D5" s="172"/>
      <c r="E5" s="172"/>
      <c r="F5" s="172"/>
      <c r="G5" s="172"/>
      <c r="H5" s="172"/>
      <c r="I5" s="172"/>
      <c r="J5" s="172"/>
    </row>
    <row r="6" spans="1:10" s="171" customFormat="1" ht="12.75" x14ac:dyDescent="0.2">
      <c r="A6" s="548" t="s">
        <v>368</v>
      </c>
      <c r="B6" s="549"/>
      <c r="C6" s="536"/>
      <c r="D6" s="537"/>
      <c r="E6" s="537"/>
      <c r="F6" s="537"/>
      <c r="G6" s="537"/>
      <c r="H6" s="537"/>
      <c r="I6" s="537"/>
      <c r="J6" s="538"/>
    </row>
    <row r="7" spans="1:10" s="171" customFormat="1" ht="6" customHeight="1" x14ac:dyDescent="0.2">
      <c r="A7" s="172"/>
      <c r="B7" s="172"/>
      <c r="C7" s="172"/>
      <c r="D7" s="172"/>
      <c r="E7" s="172"/>
      <c r="F7" s="172"/>
      <c r="G7" s="172"/>
      <c r="H7" s="172"/>
      <c r="I7" s="172"/>
      <c r="J7" s="172"/>
    </row>
    <row r="8" spans="1:10" s="171" customFormat="1" ht="12.75" x14ac:dyDescent="0.2">
      <c r="A8" s="548" t="s">
        <v>369</v>
      </c>
      <c r="B8" s="549"/>
      <c r="C8" s="539"/>
      <c r="D8" s="540"/>
      <c r="E8" s="540"/>
      <c r="F8" s="540"/>
      <c r="G8" s="540"/>
      <c r="H8" s="540"/>
      <c r="I8" s="540"/>
      <c r="J8" s="541"/>
    </row>
    <row r="9" spans="1:10" s="171" customFormat="1" ht="12.75" x14ac:dyDescent="0.2">
      <c r="A9" s="172"/>
      <c r="B9" s="172"/>
      <c r="C9" s="542"/>
      <c r="D9" s="543"/>
      <c r="E9" s="543"/>
      <c r="F9" s="543"/>
      <c r="G9" s="543"/>
      <c r="H9" s="543"/>
      <c r="I9" s="543"/>
      <c r="J9" s="544"/>
    </row>
    <row r="10" spans="1:10" s="171" customFormat="1" ht="12.75" x14ac:dyDescent="0.2">
      <c r="A10" s="172"/>
      <c r="B10" s="172"/>
      <c r="C10" s="545"/>
      <c r="D10" s="546"/>
      <c r="E10" s="546"/>
      <c r="F10" s="546"/>
      <c r="G10" s="546"/>
      <c r="H10" s="546"/>
      <c r="I10" s="546"/>
      <c r="J10" s="547"/>
    </row>
    <row r="11" spans="1:10" s="171" customFormat="1" ht="12.75" x14ac:dyDescent="0.2"/>
    <row r="12" spans="1:10" ht="15" x14ac:dyDescent="0.2">
      <c r="A12" s="39" t="s">
        <v>449</v>
      </c>
    </row>
    <row r="13" spans="1:10" s="43" customFormat="1" ht="6" customHeight="1" x14ac:dyDescent="0.2">
      <c r="A13" s="44"/>
      <c r="B13" s="44"/>
      <c r="C13" s="44"/>
      <c r="D13" s="44"/>
      <c r="E13" s="44"/>
      <c r="F13" s="44"/>
      <c r="G13" s="44"/>
      <c r="H13" s="44"/>
      <c r="I13" s="44"/>
      <c r="J13" s="44"/>
    </row>
    <row r="14" spans="1:10" s="43" customFormat="1" ht="12.75" x14ac:dyDescent="0.2">
      <c r="A14" s="503" t="s">
        <v>450</v>
      </c>
      <c r="B14" s="504"/>
      <c r="C14" s="526"/>
      <c r="D14" s="527"/>
      <c r="E14" s="527"/>
      <c r="F14" s="527"/>
      <c r="G14" s="527"/>
      <c r="H14" s="527"/>
      <c r="I14" s="527"/>
      <c r="J14" s="528"/>
    </row>
    <row r="15" spans="1:10" s="43" customFormat="1" ht="6" customHeight="1" x14ac:dyDescent="0.2">
      <c r="A15" s="44"/>
      <c r="B15" s="44"/>
      <c r="C15" s="44"/>
      <c r="D15" s="44"/>
      <c r="E15" s="44"/>
      <c r="F15" s="44"/>
      <c r="G15" s="44"/>
      <c r="H15" s="44"/>
      <c r="I15" s="44"/>
      <c r="J15" s="44"/>
    </row>
    <row r="16" spans="1:10" s="43" customFormat="1" ht="12.75" x14ac:dyDescent="0.2">
      <c r="A16" s="503" t="s">
        <v>162</v>
      </c>
      <c r="B16" s="504"/>
      <c r="C16" s="526"/>
      <c r="D16" s="527"/>
      <c r="E16" s="527"/>
      <c r="F16" s="527"/>
      <c r="G16" s="527"/>
      <c r="H16" s="527"/>
      <c r="I16" s="527"/>
      <c r="J16" s="528"/>
    </row>
    <row r="17" spans="1:10" s="43" customFormat="1" ht="6" customHeight="1" x14ac:dyDescent="0.2">
      <c r="A17" s="44"/>
      <c r="B17" s="44"/>
      <c r="C17" s="44"/>
      <c r="D17" s="44"/>
      <c r="E17" s="44"/>
      <c r="F17" s="44"/>
      <c r="G17" s="44"/>
      <c r="H17" s="44"/>
      <c r="I17" s="44"/>
      <c r="J17" s="44"/>
    </row>
    <row r="18" spans="1:10" s="43" customFormat="1" ht="12.75" x14ac:dyDescent="0.2">
      <c r="A18" s="503" t="s">
        <v>369</v>
      </c>
      <c r="B18" s="504"/>
      <c r="C18" s="474"/>
      <c r="D18" s="475"/>
      <c r="E18" s="475"/>
      <c r="F18" s="475"/>
      <c r="G18" s="475"/>
      <c r="H18" s="475"/>
      <c r="I18" s="475"/>
      <c r="J18" s="476"/>
    </row>
    <row r="19" spans="1:10" s="43" customFormat="1" ht="12.75" x14ac:dyDescent="0.2">
      <c r="A19" s="44"/>
      <c r="B19" s="44"/>
      <c r="C19" s="498"/>
      <c r="D19" s="499"/>
      <c r="E19" s="499"/>
      <c r="F19" s="499"/>
      <c r="G19" s="499"/>
      <c r="H19" s="499"/>
      <c r="I19" s="499"/>
      <c r="J19" s="500"/>
    </row>
    <row r="20" spans="1:10" s="43" customFormat="1" ht="12.75" x14ac:dyDescent="0.2">
      <c r="A20" s="44"/>
      <c r="B20" s="44"/>
      <c r="C20" s="477"/>
      <c r="D20" s="478"/>
      <c r="E20" s="478"/>
      <c r="F20" s="478"/>
      <c r="G20" s="478"/>
      <c r="H20" s="478"/>
      <c r="I20" s="478"/>
      <c r="J20" s="479"/>
    </row>
    <row r="21" spans="1:10" s="43" customFormat="1" ht="6" customHeight="1" x14ac:dyDescent="0.2">
      <c r="A21" s="44"/>
      <c r="B21" s="44"/>
      <c r="C21" s="44"/>
      <c r="D21" s="44"/>
      <c r="E21" s="44"/>
      <c r="F21" s="44"/>
      <c r="G21" s="44"/>
      <c r="H21" s="44"/>
      <c r="I21" s="44"/>
      <c r="J21" s="44"/>
    </row>
    <row r="22" spans="1:10" s="43" customFormat="1" ht="12.75" x14ac:dyDescent="0.2">
      <c r="A22" s="503" t="s">
        <v>159</v>
      </c>
      <c r="B22" s="504"/>
      <c r="C22" s="526"/>
      <c r="D22" s="527"/>
      <c r="E22" s="527"/>
      <c r="F22" s="527"/>
      <c r="G22" s="527"/>
      <c r="H22" s="527"/>
      <c r="I22" s="527"/>
      <c r="J22" s="528"/>
    </row>
    <row r="23" spans="1:10" s="43" customFormat="1" ht="6" customHeight="1" x14ac:dyDescent="0.2">
      <c r="A23" s="44"/>
      <c r="B23" s="44"/>
      <c r="C23" s="44"/>
      <c r="D23" s="44"/>
      <c r="E23" s="44"/>
      <c r="F23" s="44"/>
      <c r="G23" s="44"/>
      <c r="H23" s="44"/>
      <c r="I23" s="44"/>
      <c r="J23" s="44"/>
    </row>
    <row r="24" spans="1:10" s="43" customFormat="1" ht="12.75" x14ac:dyDescent="0.2">
      <c r="A24" s="503" t="s">
        <v>160</v>
      </c>
      <c r="B24" s="504"/>
      <c r="C24" s="523"/>
      <c r="D24" s="524"/>
      <c r="E24" s="525"/>
      <c r="F24" s="503" t="s">
        <v>161</v>
      </c>
      <c r="G24" s="504"/>
      <c r="H24" s="523"/>
      <c r="I24" s="524"/>
      <c r="J24" s="525"/>
    </row>
    <row r="25" spans="1:10" s="43" customFormat="1" ht="6" customHeight="1" x14ac:dyDescent="0.2">
      <c r="A25" s="44"/>
      <c r="B25" s="44"/>
      <c r="C25" s="44"/>
      <c r="D25" s="44"/>
      <c r="E25" s="44"/>
      <c r="F25" s="44"/>
      <c r="G25" s="44"/>
      <c r="H25" s="44"/>
      <c r="I25" s="44"/>
      <c r="J25" s="44"/>
    </row>
    <row r="26" spans="1:10" s="43" customFormat="1" ht="12.75" x14ac:dyDescent="0.2">
      <c r="A26" s="503" t="s">
        <v>452</v>
      </c>
      <c r="B26" s="504"/>
      <c r="C26" s="523"/>
      <c r="D26" s="524"/>
      <c r="E26" s="525"/>
      <c r="F26" s="503" t="s">
        <v>451</v>
      </c>
      <c r="G26" s="504"/>
      <c r="H26" s="523"/>
      <c r="I26" s="524"/>
      <c r="J26" s="525"/>
    </row>
    <row r="27" spans="1:10" s="43" customFormat="1" ht="6" customHeight="1" x14ac:dyDescent="0.2">
      <c r="A27" s="44"/>
      <c r="B27" s="44"/>
      <c r="C27" s="44"/>
      <c r="D27" s="44"/>
      <c r="E27" s="44"/>
      <c r="F27" s="44"/>
      <c r="G27" s="44"/>
      <c r="H27" s="44"/>
      <c r="I27" s="44"/>
      <c r="J27" s="44"/>
    </row>
    <row r="28" spans="1:10" s="43" customFormat="1" ht="12.75" x14ac:dyDescent="0.2">
      <c r="A28" s="43" t="s">
        <v>453</v>
      </c>
      <c r="I28" s="192"/>
      <c r="J28" s="43" t="s">
        <v>454</v>
      </c>
    </row>
    <row r="29" spans="1:10" s="43" customFormat="1" ht="6" customHeight="1" x14ac:dyDescent="0.2">
      <c r="A29" s="44"/>
      <c r="B29" s="44"/>
      <c r="C29" s="44"/>
      <c r="D29" s="44"/>
      <c r="E29" s="44"/>
      <c r="F29" s="44"/>
      <c r="G29" s="44"/>
      <c r="H29" s="44"/>
      <c r="I29" s="44"/>
      <c r="J29" s="44"/>
    </row>
    <row r="30" spans="1:10" s="43" customFormat="1" ht="12.75" x14ac:dyDescent="0.2">
      <c r="A30" s="43" t="s">
        <v>378</v>
      </c>
    </row>
    <row r="31" spans="1:10" s="43" customFormat="1" ht="12.75" x14ac:dyDescent="0.2">
      <c r="A31" s="474"/>
      <c r="B31" s="475"/>
      <c r="C31" s="475"/>
      <c r="D31" s="475"/>
      <c r="E31" s="475"/>
      <c r="F31" s="475"/>
      <c r="G31" s="475"/>
      <c r="H31" s="475"/>
      <c r="I31" s="475"/>
      <c r="J31" s="476"/>
    </row>
    <row r="32" spans="1:10" s="43" customFormat="1" ht="12.75" x14ac:dyDescent="0.2">
      <c r="A32" s="498"/>
      <c r="B32" s="499"/>
      <c r="C32" s="499"/>
      <c r="D32" s="499"/>
      <c r="E32" s="499"/>
      <c r="F32" s="499"/>
      <c r="G32" s="499"/>
      <c r="H32" s="499"/>
      <c r="I32" s="499"/>
      <c r="J32" s="500"/>
    </row>
    <row r="33" spans="1:10" s="43" customFormat="1" ht="12.75" x14ac:dyDescent="0.2">
      <c r="A33" s="477"/>
      <c r="B33" s="478"/>
      <c r="C33" s="478"/>
      <c r="D33" s="478"/>
      <c r="E33" s="478"/>
      <c r="F33" s="478"/>
      <c r="G33" s="478"/>
      <c r="H33" s="478"/>
      <c r="I33" s="478"/>
      <c r="J33" s="479"/>
    </row>
    <row r="34" spans="1:10" s="43" customFormat="1" ht="12.75" x14ac:dyDescent="0.2"/>
    <row r="35" spans="1:10" s="43" customFormat="1" ht="12.75" x14ac:dyDescent="0.2"/>
    <row r="36" spans="1:10" s="43" customFormat="1" ht="12.75" x14ac:dyDescent="0.2"/>
    <row r="37" spans="1:10" s="43" customFormat="1" ht="12.75" x14ac:dyDescent="0.2"/>
    <row r="38" spans="1:10" s="43" customFormat="1" ht="12.75" x14ac:dyDescent="0.2"/>
    <row r="39" spans="1:10" s="43" customFormat="1" ht="12.75" x14ac:dyDescent="0.2"/>
    <row r="40" spans="1:10" s="43" customFormat="1" ht="12.75" x14ac:dyDescent="0.2"/>
    <row r="41" spans="1:10" s="43" customFormat="1" ht="12.75" x14ac:dyDescent="0.2"/>
    <row r="42" spans="1:10" s="43" customFormat="1" ht="12.75" x14ac:dyDescent="0.2"/>
    <row r="43" spans="1:10" s="43" customFormat="1" ht="12.75" x14ac:dyDescent="0.2"/>
    <row r="44" spans="1:10" s="43" customFormat="1" ht="12.75" x14ac:dyDescent="0.2"/>
    <row r="45" spans="1:10" s="43" customFormat="1" ht="12.75" x14ac:dyDescent="0.2"/>
    <row r="46" spans="1:10" s="43" customFormat="1" ht="12.75" x14ac:dyDescent="0.2"/>
    <row r="47" spans="1:10" s="43" customFormat="1" ht="12.75" x14ac:dyDescent="0.2"/>
    <row r="48" spans="1:10" s="43" customFormat="1" ht="12.75" x14ac:dyDescent="0.2"/>
    <row r="49" s="43" customFormat="1" ht="12.75" x14ac:dyDescent="0.2"/>
    <row r="50" s="43" customFormat="1" ht="12.75" x14ac:dyDescent="0.2"/>
    <row r="51" s="43" customFormat="1" ht="12.75" x14ac:dyDescent="0.2"/>
    <row r="52" s="43" customFormat="1" ht="12.75" x14ac:dyDescent="0.2"/>
    <row r="53" s="43" customFormat="1" ht="12.75" x14ac:dyDescent="0.2"/>
    <row r="54" s="43" customFormat="1" ht="12.75" x14ac:dyDescent="0.2"/>
    <row r="55" s="43" customFormat="1" ht="12.75" x14ac:dyDescent="0.2"/>
    <row r="56" s="43" customFormat="1" ht="12.75" x14ac:dyDescent="0.2"/>
    <row r="57" s="43" customFormat="1" ht="12.75" x14ac:dyDescent="0.2"/>
    <row r="58" s="43" customFormat="1" ht="12.75" x14ac:dyDescent="0.2"/>
    <row r="59" s="43" customFormat="1" ht="12.75" x14ac:dyDescent="0.2"/>
    <row r="60" s="43" customFormat="1" ht="12.75" x14ac:dyDescent="0.2"/>
    <row r="61" s="43" customFormat="1" ht="12.75" x14ac:dyDescent="0.2"/>
    <row r="62" s="43" customFormat="1" ht="12.75" x14ac:dyDescent="0.2"/>
    <row r="63" s="43" customFormat="1" ht="12.75" x14ac:dyDescent="0.2"/>
    <row r="64" s="43" customFormat="1" ht="12.75" x14ac:dyDescent="0.2"/>
    <row r="65" spans="1:10" s="43" customFormat="1" ht="12.75" x14ac:dyDescent="0.2"/>
    <row r="66" spans="1:10" s="43" customFormat="1" ht="12.75" x14ac:dyDescent="0.2"/>
    <row r="67" spans="1:10" s="43" customFormat="1" ht="12.75" x14ac:dyDescent="0.2"/>
    <row r="68" spans="1:10" s="43" customFormat="1" ht="12.75" x14ac:dyDescent="0.2"/>
    <row r="69" spans="1:10" ht="15" x14ac:dyDescent="0.2">
      <c r="A69" s="39" t="s">
        <v>163</v>
      </c>
    </row>
    <row r="70" spans="1:10" s="43" customFormat="1" ht="6" customHeight="1" x14ac:dyDescent="0.2">
      <c r="A70" s="44"/>
      <c r="B70" s="44"/>
      <c r="C70" s="44"/>
      <c r="D70" s="44"/>
      <c r="E70" s="44"/>
      <c r="F70" s="44"/>
      <c r="G70" s="44"/>
      <c r="H70" s="44"/>
      <c r="I70" s="44"/>
      <c r="J70" s="44"/>
    </row>
    <row r="71" spans="1:10" s="43" customFormat="1" ht="12.75" x14ac:dyDescent="0.2">
      <c r="A71" s="43" t="s">
        <v>494</v>
      </c>
    </row>
    <row r="72" spans="1:10" s="43" customFormat="1" ht="6" customHeight="1" x14ac:dyDescent="0.2">
      <c r="A72" s="44"/>
      <c r="B72" s="44"/>
      <c r="C72" s="44"/>
      <c r="D72" s="44"/>
      <c r="E72" s="44"/>
      <c r="F72" s="44"/>
      <c r="G72" s="44"/>
      <c r="H72" s="44"/>
      <c r="I72" s="44"/>
      <c r="J72" s="44"/>
    </row>
    <row r="73" spans="1:10" s="43" customFormat="1" ht="12.75" x14ac:dyDescent="0.2">
      <c r="A73" s="503" t="s">
        <v>379</v>
      </c>
      <c r="B73" s="503"/>
      <c r="C73" s="504"/>
      <c r="D73" s="526"/>
      <c r="E73" s="527"/>
      <c r="F73" s="527"/>
      <c r="G73" s="527"/>
      <c r="H73" s="527"/>
      <c r="I73" s="527"/>
      <c r="J73" s="528"/>
    </row>
    <row r="74" spans="1:10" s="43" customFormat="1" ht="6" customHeight="1" x14ac:dyDescent="0.2">
      <c r="A74" s="44"/>
      <c r="B74" s="44"/>
      <c r="C74" s="44"/>
      <c r="D74" s="44"/>
      <c r="E74" s="44"/>
      <c r="F74" s="44"/>
      <c r="G74" s="44"/>
      <c r="H74" s="44"/>
      <c r="I74" s="44"/>
      <c r="J74" s="44"/>
    </row>
    <row r="75" spans="1:10" s="43" customFormat="1" ht="12.75" x14ac:dyDescent="0.2">
      <c r="A75" s="503" t="s">
        <v>369</v>
      </c>
      <c r="B75" s="503"/>
      <c r="C75" s="503"/>
      <c r="D75" s="474"/>
      <c r="E75" s="475"/>
      <c r="F75" s="475"/>
      <c r="G75" s="475"/>
      <c r="H75" s="475"/>
      <c r="I75" s="475"/>
      <c r="J75" s="476"/>
    </row>
    <row r="76" spans="1:10" s="43" customFormat="1" ht="12.75" x14ac:dyDescent="0.2">
      <c r="A76" s="173"/>
      <c r="B76" s="173"/>
      <c r="C76" s="173"/>
      <c r="D76" s="498"/>
      <c r="E76" s="499"/>
      <c r="F76" s="499"/>
      <c r="G76" s="499"/>
      <c r="H76" s="499"/>
      <c r="I76" s="499"/>
      <c r="J76" s="500"/>
    </row>
    <row r="77" spans="1:10" s="43" customFormat="1" ht="12.75" x14ac:dyDescent="0.2">
      <c r="A77" s="173"/>
      <c r="B77" s="173"/>
      <c r="C77" s="173"/>
      <c r="D77" s="477"/>
      <c r="E77" s="478"/>
      <c r="F77" s="478"/>
      <c r="G77" s="478"/>
      <c r="H77" s="478"/>
      <c r="I77" s="478"/>
      <c r="J77" s="479"/>
    </row>
    <row r="78" spans="1:10" s="43" customFormat="1" ht="6" customHeight="1" x14ac:dyDescent="0.2">
      <c r="A78" s="44"/>
      <c r="B78" s="44"/>
      <c r="C78" s="44"/>
      <c r="D78" s="44"/>
      <c r="E78" s="44"/>
      <c r="F78" s="44"/>
      <c r="G78" s="44"/>
      <c r="H78" s="44"/>
      <c r="I78" s="44"/>
      <c r="J78" s="44"/>
    </row>
    <row r="79" spans="1:10" s="43" customFormat="1" ht="12.75" x14ac:dyDescent="0.2">
      <c r="A79" s="503" t="s">
        <v>371</v>
      </c>
      <c r="B79" s="503"/>
      <c r="C79" s="504"/>
      <c r="D79" s="526"/>
      <c r="E79" s="527"/>
      <c r="F79" s="527"/>
      <c r="G79" s="527"/>
      <c r="H79" s="527"/>
      <c r="I79" s="527"/>
      <c r="J79" s="528"/>
    </row>
    <row r="80" spans="1:10" s="43" customFormat="1" ht="6" customHeight="1" x14ac:dyDescent="0.2">
      <c r="A80" s="44"/>
      <c r="B80" s="44"/>
      <c r="C80" s="44"/>
      <c r="D80" s="44"/>
      <c r="E80" s="44"/>
      <c r="F80" s="44"/>
      <c r="G80" s="44"/>
      <c r="H80" s="44"/>
      <c r="I80" s="44"/>
      <c r="J80" s="44"/>
    </row>
    <row r="81" spans="1:10" s="43" customFormat="1" ht="12.75" x14ac:dyDescent="0.2">
      <c r="A81" s="503" t="s">
        <v>483</v>
      </c>
      <c r="B81" s="503"/>
      <c r="C81" s="504"/>
      <c r="D81" s="474"/>
      <c r="E81" s="475"/>
      <c r="F81" s="475"/>
      <c r="G81" s="475"/>
      <c r="H81" s="475"/>
      <c r="I81" s="475"/>
      <c r="J81" s="476"/>
    </row>
    <row r="82" spans="1:10" s="43" customFormat="1" ht="12.75" x14ac:dyDescent="0.2">
      <c r="A82" s="173"/>
      <c r="B82" s="173"/>
      <c r="C82" s="173"/>
      <c r="D82" s="498"/>
      <c r="E82" s="499"/>
      <c r="F82" s="499"/>
      <c r="G82" s="499"/>
      <c r="H82" s="499"/>
      <c r="I82" s="499"/>
      <c r="J82" s="500"/>
    </row>
    <row r="83" spans="1:10" s="43" customFormat="1" ht="12.75" x14ac:dyDescent="0.2">
      <c r="A83" s="173"/>
      <c r="B83" s="173"/>
      <c r="C83" s="173"/>
      <c r="D83" s="498"/>
      <c r="E83" s="499"/>
      <c r="F83" s="499"/>
      <c r="G83" s="499"/>
      <c r="H83" s="499"/>
      <c r="I83" s="499"/>
      <c r="J83" s="500"/>
    </row>
    <row r="84" spans="1:10" s="43" customFormat="1" ht="12.75" x14ac:dyDescent="0.2">
      <c r="A84" s="173"/>
      <c r="B84" s="173"/>
      <c r="C84" s="173"/>
      <c r="D84" s="477"/>
      <c r="E84" s="478"/>
      <c r="F84" s="478"/>
      <c r="G84" s="478"/>
      <c r="H84" s="478"/>
      <c r="I84" s="478"/>
      <c r="J84" s="479"/>
    </row>
    <row r="85" spans="1:10" s="43" customFormat="1" ht="6" customHeight="1" x14ac:dyDescent="0.2">
      <c r="A85" s="44"/>
      <c r="B85" s="44"/>
      <c r="C85" s="44"/>
      <c r="D85" s="44"/>
      <c r="E85" s="44"/>
      <c r="F85" s="44"/>
      <c r="G85" s="44"/>
      <c r="H85" s="44"/>
      <c r="I85" s="44"/>
      <c r="J85" s="44"/>
    </row>
    <row r="86" spans="1:10" s="43" customFormat="1" ht="12.75" x14ac:dyDescent="0.2">
      <c r="A86" s="509" t="s">
        <v>372</v>
      </c>
      <c r="B86" s="509"/>
      <c r="C86" s="510"/>
      <c r="D86" s="505"/>
      <c r="E86" s="506"/>
      <c r="F86" s="507"/>
      <c r="G86" s="176" t="s">
        <v>375</v>
      </c>
      <c r="H86" s="505"/>
      <c r="I86" s="506"/>
      <c r="J86" s="507"/>
    </row>
    <row r="87" spans="1:10" s="43" customFormat="1" ht="6" customHeight="1" x14ac:dyDescent="0.2">
      <c r="A87" s="174"/>
      <c r="B87" s="174"/>
      <c r="C87" s="174"/>
      <c r="D87" s="177"/>
      <c r="E87" s="177"/>
      <c r="F87" s="177"/>
      <c r="G87" s="178"/>
      <c r="H87" s="177"/>
      <c r="I87" s="177"/>
      <c r="J87" s="177"/>
    </row>
    <row r="88" spans="1:10" s="43" customFormat="1" ht="12.75" x14ac:dyDescent="0.2">
      <c r="A88" s="503" t="s">
        <v>484</v>
      </c>
      <c r="B88" s="503"/>
      <c r="C88" s="504"/>
      <c r="D88" s="489"/>
      <c r="E88" s="490"/>
      <c r="F88" s="490"/>
      <c r="G88" s="490"/>
      <c r="H88" s="490"/>
      <c r="I88" s="490"/>
      <c r="J88" s="491"/>
    </row>
    <row r="89" spans="1:10" s="43" customFormat="1" ht="12.75" x14ac:dyDescent="0.2">
      <c r="D89" s="495"/>
      <c r="E89" s="496"/>
      <c r="F89" s="496"/>
      <c r="G89" s="496"/>
      <c r="H89" s="496"/>
      <c r="I89" s="496"/>
      <c r="J89" s="497"/>
    </row>
    <row r="90" spans="1:10" s="43" customFormat="1" ht="6" customHeight="1" x14ac:dyDescent="0.2">
      <c r="A90" s="44"/>
      <c r="B90" s="44"/>
      <c r="C90" s="44"/>
      <c r="D90" s="44"/>
      <c r="E90" s="44"/>
      <c r="F90" s="44"/>
      <c r="G90" s="44"/>
      <c r="H90" s="44"/>
      <c r="I90" s="44"/>
      <c r="J90" s="44"/>
    </row>
    <row r="91" spans="1:10" s="43" customFormat="1" ht="12.75" x14ac:dyDescent="0.2">
      <c r="A91" s="503" t="s">
        <v>485</v>
      </c>
      <c r="B91" s="503"/>
      <c r="C91" s="504"/>
      <c r="D91" s="526"/>
      <c r="E91" s="527"/>
      <c r="F91" s="527"/>
      <c r="G91" s="527"/>
      <c r="H91" s="527"/>
      <c r="I91" s="527"/>
      <c r="J91" s="528"/>
    </row>
    <row r="92" spans="1:10" s="43" customFormat="1" ht="6" customHeight="1" x14ac:dyDescent="0.2">
      <c r="A92" s="44"/>
      <c r="B92" s="44"/>
      <c r="C92" s="44"/>
      <c r="D92" s="44"/>
      <c r="E92" s="44"/>
      <c r="F92" s="44"/>
      <c r="G92" s="44"/>
      <c r="H92" s="44"/>
      <c r="I92" s="44"/>
      <c r="J92" s="44"/>
    </row>
    <row r="93" spans="1:10" s="43" customFormat="1" ht="12.75" x14ac:dyDescent="0.2">
      <c r="A93" s="509" t="s">
        <v>487</v>
      </c>
      <c r="B93" s="509"/>
      <c r="C93" s="510"/>
      <c r="D93" s="566"/>
      <c r="E93" s="567"/>
      <c r="F93" s="568"/>
      <c r="G93" s="179" t="s">
        <v>486</v>
      </c>
      <c r="H93" s="505"/>
      <c r="I93" s="506"/>
      <c r="J93" s="507"/>
    </row>
    <row r="94" spans="1:10" s="43" customFormat="1" ht="6" customHeight="1" x14ac:dyDescent="0.2">
      <c r="A94" s="44"/>
      <c r="B94" s="44"/>
      <c r="C94" s="44"/>
      <c r="D94" s="44"/>
      <c r="E94" s="44"/>
      <c r="F94" s="44"/>
      <c r="G94" s="44"/>
      <c r="H94" s="44"/>
      <c r="I94" s="44"/>
      <c r="J94" s="44"/>
    </row>
    <row r="95" spans="1:10" s="43" customFormat="1" ht="12.75" x14ac:dyDescent="0.2">
      <c r="A95" s="509" t="s">
        <v>488</v>
      </c>
      <c r="B95" s="509"/>
      <c r="C95" s="510"/>
      <c r="D95" s="192"/>
      <c r="E95" s="43" t="s">
        <v>454</v>
      </c>
      <c r="G95" s="179" t="s">
        <v>489</v>
      </c>
      <c r="H95" s="566"/>
      <c r="I95" s="567"/>
      <c r="J95" s="568"/>
    </row>
    <row r="96" spans="1:10" s="43" customFormat="1" ht="12.75" x14ac:dyDescent="0.2"/>
    <row r="97" spans="1:10" s="43" customFormat="1" ht="12.75" x14ac:dyDescent="0.2">
      <c r="A97" s="43" t="s">
        <v>64</v>
      </c>
    </row>
    <row r="98" spans="1:10" s="43" customFormat="1" ht="12.75" x14ac:dyDescent="0.2">
      <c r="A98" s="474"/>
      <c r="B98" s="475"/>
      <c r="C98" s="475"/>
      <c r="D98" s="475"/>
      <c r="E98" s="475"/>
      <c r="F98" s="475"/>
      <c r="G98" s="475"/>
      <c r="H98" s="475"/>
      <c r="I98" s="475"/>
      <c r="J98" s="476"/>
    </row>
    <row r="99" spans="1:10" s="43" customFormat="1" ht="12.75" x14ac:dyDescent="0.2">
      <c r="A99" s="498"/>
      <c r="B99" s="499"/>
      <c r="C99" s="499"/>
      <c r="D99" s="499"/>
      <c r="E99" s="499"/>
      <c r="F99" s="499"/>
      <c r="G99" s="499"/>
      <c r="H99" s="499"/>
      <c r="I99" s="499"/>
      <c r="J99" s="500"/>
    </row>
    <row r="100" spans="1:10" s="43" customFormat="1" ht="12.75" x14ac:dyDescent="0.2">
      <c r="A100" s="477"/>
      <c r="B100" s="478"/>
      <c r="C100" s="478"/>
      <c r="D100" s="478"/>
      <c r="E100" s="478"/>
      <c r="F100" s="478"/>
      <c r="G100" s="478"/>
      <c r="H100" s="478"/>
      <c r="I100" s="478"/>
      <c r="J100" s="479"/>
    </row>
    <row r="101" spans="1:10" s="43" customFormat="1" ht="12.75" x14ac:dyDescent="0.2"/>
    <row r="102" spans="1:10" s="43" customFormat="1" ht="12.75" x14ac:dyDescent="0.2">
      <c r="A102" s="43" t="s">
        <v>490</v>
      </c>
    </row>
    <row r="103" spans="1:10" s="43" customFormat="1" ht="12.75" x14ac:dyDescent="0.2">
      <c r="A103" s="474"/>
      <c r="B103" s="475"/>
      <c r="C103" s="475"/>
      <c r="D103" s="475"/>
      <c r="E103" s="475"/>
      <c r="F103" s="475"/>
      <c r="G103" s="475"/>
      <c r="H103" s="475"/>
      <c r="I103" s="475"/>
      <c r="J103" s="476"/>
    </row>
    <row r="104" spans="1:10" s="43" customFormat="1" ht="12.75" x14ac:dyDescent="0.2">
      <c r="A104" s="498"/>
      <c r="B104" s="499"/>
      <c r="C104" s="499"/>
      <c r="D104" s="499"/>
      <c r="E104" s="499"/>
      <c r="F104" s="499"/>
      <c r="G104" s="499"/>
      <c r="H104" s="499"/>
      <c r="I104" s="499"/>
      <c r="J104" s="500"/>
    </row>
    <row r="105" spans="1:10" s="43" customFormat="1" ht="12.75" x14ac:dyDescent="0.2">
      <c r="A105" s="477"/>
      <c r="B105" s="478"/>
      <c r="C105" s="478"/>
      <c r="D105" s="478"/>
      <c r="E105" s="478"/>
      <c r="F105" s="478"/>
      <c r="G105" s="478"/>
      <c r="H105" s="478"/>
      <c r="I105" s="478"/>
      <c r="J105" s="479"/>
    </row>
    <row r="106" spans="1:10" s="43" customFormat="1" ht="12.75" x14ac:dyDescent="0.2">
      <c r="A106" s="44"/>
      <c r="B106" s="44"/>
      <c r="C106" s="44"/>
      <c r="D106" s="44"/>
      <c r="E106" s="44"/>
      <c r="F106" s="44"/>
      <c r="G106" s="44"/>
      <c r="H106" s="44"/>
      <c r="I106" s="44"/>
      <c r="J106" s="44"/>
    </row>
    <row r="107" spans="1:10" s="43" customFormat="1" ht="12.75" x14ac:dyDescent="0.2">
      <c r="A107" s="503" t="s">
        <v>491</v>
      </c>
      <c r="B107" s="503"/>
      <c r="C107" s="504"/>
      <c r="D107" s="526"/>
      <c r="E107" s="527"/>
      <c r="F107" s="527"/>
      <c r="G107" s="527"/>
      <c r="H107" s="527"/>
      <c r="I107" s="527"/>
      <c r="J107" s="528"/>
    </row>
    <row r="108" spans="1:10" s="43" customFormat="1" ht="6" customHeight="1" x14ac:dyDescent="0.2">
      <c r="A108" s="44"/>
      <c r="B108" s="44"/>
      <c r="C108" s="44"/>
      <c r="D108" s="44"/>
      <c r="E108" s="44"/>
      <c r="F108" s="44"/>
      <c r="G108" s="44"/>
      <c r="H108" s="44"/>
      <c r="I108" s="44"/>
      <c r="J108" s="44"/>
    </row>
    <row r="109" spans="1:10" s="43" customFormat="1" ht="12.75" x14ac:dyDescent="0.2">
      <c r="A109" s="509" t="s">
        <v>492</v>
      </c>
      <c r="B109" s="509"/>
      <c r="C109" s="510"/>
      <c r="D109" s="505"/>
      <c r="E109" s="506"/>
      <c r="F109" s="507"/>
      <c r="G109" s="180"/>
      <c r="H109" s="180"/>
      <c r="I109" s="180"/>
      <c r="J109" s="180"/>
    </row>
    <row r="110" spans="1:10" s="43" customFormat="1" ht="6" customHeight="1" x14ac:dyDescent="0.2">
      <c r="A110" s="44"/>
      <c r="B110" s="44"/>
      <c r="C110" s="44"/>
      <c r="D110" s="44"/>
      <c r="E110" s="44"/>
      <c r="F110" s="44"/>
      <c r="G110" s="44"/>
      <c r="H110" s="44"/>
      <c r="I110" s="44"/>
      <c r="J110" s="44"/>
    </row>
    <row r="111" spans="1:10" s="43" customFormat="1" ht="12.75" x14ac:dyDescent="0.2">
      <c r="A111" s="509" t="s">
        <v>493</v>
      </c>
      <c r="B111" s="509"/>
      <c r="C111" s="510"/>
      <c r="D111" s="489"/>
      <c r="E111" s="490"/>
      <c r="F111" s="490"/>
      <c r="G111" s="490"/>
      <c r="H111" s="490"/>
      <c r="I111" s="490"/>
      <c r="J111" s="491"/>
    </row>
    <row r="112" spans="1:10" s="43" customFormat="1" ht="12.75" x14ac:dyDescent="0.2">
      <c r="A112" s="174"/>
      <c r="B112" s="174"/>
      <c r="C112" s="175"/>
      <c r="D112" s="495"/>
      <c r="E112" s="496"/>
      <c r="F112" s="496"/>
      <c r="G112" s="496"/>
      <c r="H112" s="496"/>
      <c r="I112" s="496"/>
      <c r="J112" s="497"/>
    </row>
    <row r="113" spans="1:10" s="43" customFormat="1" ht="6" customHeight="1" x14ac:dyDescent="0.2">
      <c r="A113" s="174"/>
      <c r="B113" s="174"/>
      <c r="C113" s="174"/>
      <c r="D113" s="168"/>
      <c r="E113" s="168"/>
      <c r="F113" s="168"/>
      <c r="G113" s="168"/>
      <c r="H113" s="168"/>
      <c r="I113" s="168"/>
      <c r="J113" s="168"/>
    </row>
    <row r="114" spans="1:10" s="43" customFormat="1" ht="12.75" x14ac:dyDescent="0.2">
      <c r="A114" s="509" t="s">
        <v>374</v>
      </c>
      <c r="B114" s="509"/>
      <c r="C114" s="510"/>
      <c r="D114" s="511"/>
      <c r="E114" s="512"/>
      <c r="F114" s="512"/>
      <c r="G114" s="512"/>
      <c r="H114" s="512"/>
      <c r="I114" s="512"/>
      <c r="J114" s="513"/>
    </row>
    <row r="115" spans="1:10" s="43" customFormat="1" ht="12.75" x14ac:dyDescent="0.2">
      <c r="A115" s="174"/>
      <c r="B115" s="174"/>
      <c r="C115" s="175"/>
      <c r="D115" s="514"/>
      <c r="E115" s="515"/>
      <c r="F115" s="515"/>
      <c r="G115" s="515"/>
      <c r="H115" s="515"/>
      <c r="I115" s="515"/>
      <c r="J115" s="516"/>
    </row>
    <row r="116" spans="1:10" s="43" customFormat="1" ht="12.75" x14ac:dyDescent="0.2">
      <c r="A116" s="174"/>
      <c r="B116" s="174"/>
      <c r="C116" s="175"/>
      <c r="D116" s="517"/>
      <c r="E116" s="518"/>
      <c r="F116" s="518"/>
      <c r="G116" s="518"/>
      <c r="H116" s="518"/>
      <c r="I116" s="518"/>
      <c r="J116" s="519"/>
    </row>
    <row r="117" spans="1:10" s="43" customFormat="1" ht="6" customHeight="1" x14ac:dyDescent="0.2"/>
    <row r="118" spans="1:10" s="43" customFormat="1" ht="12.75" x14ac:dyDescent="0.2">
      <c r="A118" s="43" t="s">
        <v>378</v>
      </c>
    </row>
    <row r="119" spans="1:10" s="43" customFormat="1" ht="12.75" x14ac:dyDescent="0.2">
      <c r="A119" s="474"/>
      <c r="B119" s="475"/>
      <c r="C119" s="475"/>
      <c r="D119" s="475"/>
      <c r="E119" s="475"/>
      <c r="F119" s="475"/>
      <c r="G119" s="475"/>
      <c r="H119" s="475"/>
      <c r="I119" s="475"/>
      <c r="J119" s="476"/>
    </row>
    <row r="120" spans="1:10" s="43" customFormat="1" ht="12.75" x14ac:dyDescent="0.2">
      <c r="A120" s="498"/>
      <c r="B120" s="499"/>
      <c r="C120" s="499"/>
      <c r="D120" s="499"/>
      <c r="E120" s="499"/>
      <c r="F120" s="499"/>
      <c r="G120" s="499"/>
      <c r="H120" s="499"/>
      <c r="I120" s="499"/>
      <c r="J120" s="500"/>
    </row>
    <row r="121" spans="1:10" s="43" customFormat="1" ht="12.75" x14ac:dyDescent="0.2">
      <c r="A121" s="477"/>
      <c r="B121" s="478"/>
      <c r="C121" s="478"/>
      <c r="D121" s="478"/>
      <c r="E121" s="478"/>
      <c r="F121" s="478"/>
      <c r="G121" s="478"/>
      <c r="H121" s="478"/>
      <c r="I121" s="478"/>
      <c r="J121" s="479"/>
    </row>
    <row r="122" spans="1:10" s="43" customFormat="1" ht="12.75" x14ac:dyDescent="0.2"/>
    <row r="123" spans="1:10" s="43" customFormat="1" ht="12.75" x14ac:dyDescent="0.2"/>
    <row r="124" spans="1:10" s="43" customFormat="1" ht="12.75" x14ac:dyDescent="0.2"/>
    <row r="125" spans="1:10" s="43" customFormat="1" ht="12.75" x14ac:dyDescent="0.2"/>
    <row r="126" spans="1:10" s="43" customFormat="1" ht="12.75" x14ac:dyDescent="0.2"/>
    <row r="127" spans="1:10" s="43" customFormat="1" ht="12.75" x14ac:dyDescent="0.2"/>
    <row r="128" spans="1:10" s="43" customFormat="1" ht="12.75" x14ac:dyDescent="0.2"/>
    <row r="129" spans="1:10" s="43" customFormat="1" ht="12.75" x14ac:dyDescent="0.2"/>
    <row r="130" spans="1:10" s="43" customFormat="1" ht="12.75" x14ac:dyDescent="0.2"/>
    <row r="131" spans="1:10" s="43" customFormat="1" ht="12.75" x14ac:dyDescent="0.2"/>
    <row r="132" spans="1:10" s="43" customFormat="1" ht="12.75" x14ac:dyDescent="0.2"/>
    <row r="133" spans="1:10" s="43" customFormat="1" ht="12.75" x14ac:dyDescent="0.2"/>
    <row r="134" spans="1:10" s="43" customFormat="1" ht="12.75" x14ac:dyDescent="0.2"/>
    <row r="135" spans="1:10" s="43" customFormat="1" ht="12.75" x14ac:dyDescent="0.2"/>
    <row r="136" spans="1:10" s="43" customFormat="1" ht="12.75" x14ac:dyDescent="0.2"/>
    <row r="137" spans="1:10" s="43" customFormat="1" ht="12.75" x14ac:dyDescent="0.2"/>
    <row r="138" spans="1:10" s="43" customFormat="1" ht="12.75" x14ac:dyDescent="0.2"/>
    <row r="139" spans="1:10" ht="15" x14ac:dyDescent="0.2">
      <c r="A139" s="39" t="s">
        <v>60</v>
      </c>
    </row>
    <row r="140" spans="1:10" s="43" customFormat="1" ht="6" customHeight="1" x14ac:dyDescent="0.2">
      <c r="A140" s="44"/>
      <c r="B140" s="44"/>
      <c r="C140" s="44"/>
      <c r="D140" s="44"/>
      <c r="E140" s="44"/>
      <c r="F140" s="44"/>
      <c r="G140" s="44"/>
      <c r="H140" s="44"/>
      <c r="I140" s="44"/>
      <c r="J140" s="44"/>
    </row>
    <row r="141" spans="1:10" s="43" customFormat="1" ht="12.75" x14ac:dyDescent="0.2">
      <c r="A141" s="42" t="s">
        <v>584</v>
      </c>
    </row>
    <row r="142" spans="1:10" s="43" customFormat="1" ht="12.75" x14ac:dyDescent="0.2">
      <c r="A142" s="553" t="s">
        <v>65</v>
      </c>
      <c r="B142" s="554"/>
      <c r="C142" s="554"/>
      <c r="D142" s="554"/>
      <c r="E142" s="554"/>
      <c r="F142" s="554"/>
      <c r="G142" s="554"/>
      <c r="H142" s="554"/>
      <c r="I142" s="554"/>
      <c r="J142" s="555"/>
    </row>
    <row r="143" spans="1:10" s="43" customFormat="1" ht="12.75" x14ac:dyDescent="0.2">
      <c r="A143" s="556"/>
      <c r="B143" s="557"/>
      <c r="C143" s="557"/>
      <c r="D143" s="557"/>
      <c r="E143" s="557"/>
      <c r="F143" s="557"/>
      <c r="G143" s="557"/>
      <c r="H143" s="557"/>
      <c r="I143" s="557"/>
      <c r="J143" s="558"/>
    </row>
    <row r="144" spans="1:10" s="43" customFormat="1" ht="12.75" x14ac:dyDescent="0.2">
      <c r="A144" s="44"/>
      <c r="B144" s="44"/>
      <c r="C144" s="44"/>
      <c r="D144" s="44"/>
      <c r="E144" s="44"/>
      <c r="F144" s="44"/>
      <c r="G144" s="44"/>
      <c r="H144" s="44"/>
      <c r="I144" s="44"/>
      <c r="J144" s="44"/>
    </row>
    <row r="145" spans="1:10" s="43" customFormat="1" ht="12.75" x14ac:dyDescent="0.2">
      <c r="A145" s="42" t="s">
        <v>575</v>
      </c>
    </row>
    <row r="146" spans="1:10" s="43" customFormat="1" ht="6" customHeight="1" x14ac:dyDescent="0.2">
      <c r="A146" s="44"/>
      <c r="B146" s="44"/>
      <c r="C146" s="44"/>
      <c r="D146" s="44"/>
      <c r="E146" s="44"/>
      <c r="F146" s="44"/>
      <c r="G146" s="44"/>
      <c r="H146" s="44"/>
      <c r="I146" s="44"/>
      <c r="J146" s="44"/>
    </row>
    <row r="147" spans="1:10" s="43" customFormat="1" ht="12.75" x14ac:dyDescent="0.2">
      <c r="A147" s="503" t="s">
        <v>457</v>
      </c>
      <c r="B147" s="503"/>
      <c r="C147" s="504"/>
      <c r="D147" s="501"/>
      <c r="E147" s="501"/>
      <c r="F147" s="501"/>
      <c r="G147" s="501"/>
      <c r="H147" s="501"/>
      <c r="I147" s="501"/>
      <c r="J147" s="501"/>
    </row>
    <row r="148" spans="1:10" s="43" customFormat="1" ht="6" customHeight="1" x14ac:dyDescent="0.2">
      <c r="A148" s="44"/>
      <c r="B148" s="44"/>
      <c r="C148" s="44"/>
      <c r="D148" s="44"/>
      <c r="E148" s="44"/>
      <c r="F148" s="44"/>
      <c r="G148" s="44"/>
      <c r="H148" s="44"/>
      <c r="I148" s="44"/>
      <c r="J148" s="44"/>
    </row>
    <row r="149" spans="1:10" s="43" customFormat="1" ht="12.75" x14ac:dyDescent="0.2">
      <c r="A149" s="502" t="s">
        <v>458</v>
      </c>
      <c r="B149" s="502"/>
      <c r="C149" s="504"/>
      <c r="D149" s="523"/>
      <c r="E149" s="524"/>
      <c r="F149" s="525"/>
    </row>
    <row r="150" spans="1:10" s="43" customFormat="1" ht="6" customHeight="1" x14ac:dyDescent="0.2">
      <c r="A150" s="44"/>
      <c r="B150" s="44"/>
      <c r="C150" s="44"/>
      <c r="D150" s="44"/>
      <c r="E150" s="44"/>
      <c r="F150" s="44"/>
      <c r="G150" s="44"/>
      <c r="H150" s="44"/>
      <c r="I150" s="44"/>
      <c r="J150" s="44"/>
    </row>
    <row r="151" spans="1:10" s="43" customFormat="1" ht="12.75" x14ac:dyDescent="0.2">
      <c r="A151" s="503" t="s">
        <v>459</v>
      </c>
      <c r="B151" s="503"/>
      <c r="C151" s="504"/>
      <c r="D151" s="501"/>
      <c r="E151" s="501"/>
      <c r="F151" s="501"/>
      <c r="G151" s="501"/>
      <c r="H151" s="501"/>
      <c r="I151" s="501"/>
      <c r="J151" s="501"/>
    </row>
    <row r="152" spans="1:10" s="43" customFormat="1" ht="6" customHeight="1" x14ac:dyDescent="0.2">
      <c r="A152" s="44"/>
      <c r="B152" s="44"/>
      <c r="C152" s="44"/>
      <c r="D152" s="44"/>
      <c r="E152" s="44"/>
      <c r="F152" s="44"/>
      <c r="G152" s="44"/>
      <c r="H152" s="44"/>
      <c r="I152" s="44"/>
      <c r="J152" s="44"/>
    </row>
    <row r="153" spans="1:10" s="43" customFormat="1" ht="12.75" x14ac:dyDescent="0.2">
      <c r="A153" s="503" t="s">
        <v>165</v>
      </c>
      <c r="B153" s="503"/>
      <c r="C153" s="504"/>
      <c r="D153" s="526"/>
      <c r="E153" s="527"/>
      <c r="F153" s="527"/>
      <c r="G153" s="527"/>
      <c r="H153" s="527"/>
      <c r="I153" s="527"/>
      <c r="J153" s="528"/>
    </row>
    <row r="154" spans="1:10" s="43" customFormat="1" ht="6" customHeight="1" x14ac:dyDescent="0.2">
      <c r="A154" s="44"/>
      <c r="B154" s="44"/>
      <c r="C154" s="44"/>
      <c r="D154" s="44"/>
      <c r="E154" s="44"/>
      <c r="F154" s="44"/>
      <c r="G154" s="44"/>
      <c r="H154" s="44"/>
      <c r="I154" s="44"/>
      <c r="J154" s="44"/>
    </row>
    <row r="155" spans="1:10" s="43" customFormat="1" ht="12.75" x14ac:dyDescent="0.2">
      <c r="A155" s="503" t="s">
        <v>460</v>
      </c>
      <c r="B155" s="503"/>
      <c r="C155" s="504"/>
      <c r="D155" s="501"/>
      <c r="E155" s="501"/>
      <c r="F155" s="501"/>
      <c r="G155" s="501"/>
      <c r="H155" s="501"/>
      <c r="I155" s="501"/>
      <c r="J155" s="501"/>
    </row>
    <row r="156" spans="1:10" s="43" customFormat="1" ht="6.75" customHeight="1" x14ac:dyDescent="0.2">
      <c r="A156" s="44"/>
      <c r="B156" s="44"/>
      <c r="C156" s="44"/>
      <c r="D156" s="44"/>
      <c r="E156" s="44"/>
      <c r="F156" s="44"/>
      <c r="G156" s="44"/>
      <c r="H156" s="44"/>
      <c r="I156" s="44"/>
      <c r="J156" s="44"/>
    </row>
    <row r="157" spans="1:10" s="43" customFormat="1" ht="12.75" x14ac:dyDescent="0.2">
      <c r="A157" s="503" t="s">
        <v>461</v>
      </c>
      <c r="B157" s="503"/>
      <c r="C157" s="504"/>
      <c r="D157" s="501"/>
      <c r="E157" s="501"/>
      <c r="F157" s="501"/>
      <c r="G157" s="501"/>
      <c r="H157" s="501"/>
      <c r="I157" s="501"/>
      <c r="J157" s="501"/>
    </row>
    <row r="158" spans="1:10" s="43" customFormat="1" ht="6.75" customHeight="1" x14ac:dyDescent="0.2">
      <c r="A158" s="44"/>
      <c r="B158" s="44"/>
      <c r="C158" s="44"/>
      <c r="D158" s="44"/>
      <c r="E158" s="44"/>
      <c r="F158" s="44"/>
      <c r="G158" s="44"/>
      <c r="H158" s="44"/>
      <c r="I158" s="44"/>
      <c r="J158" s="44"/>
    </row>
    <row r="159" spans="1:10" s="43" customFormat="1" ht="12.75" x14ac:dyDescent="0.2">
      <c r="A159" s="503" t="s">
        <v>462</v>
      </c>
      <c r="B159" s="503"/>
      <c r="C159" s="504"/>
      <c r="D159" s="474"/>
      <c r="E159" s="475"/>
      <c r="F159" s="475"/>
      <c r="G159" s="475"/>
      <c r="H159" s="475"/>
      <c r="I159" s="475"/>
      <c r="J159" s="476"/>
    </row>
    <row r="160" spans="1:10" s="43" customFormat="1" ht="12.75" x14ac:dyDescent="0.2">
      <c r="A160" s="44"/>
      <c r="B160" s="44"/>
      <c r="C160" s="167"/>
      <c r="D160" s="477"/>
      <c r="E160" s="478"/>
      <c r="F160" s="478"/>
      <c r="G160" s="478"/>
      <c r="H160" s="478"/>
      <c r="I160" s="478"/>
      <c r="J160" s="479"/>
    </row>
    <row r="161" spans="1:10" s="43" customFormat="1" ht="6" customHeight="1" x14ac:dyDescent="0.2"/>
    <row r="162" spans="1:10" s="43" customFormat="1" ht="12.75" x14ac:dyDescent="0.2">
      <c r="A162" s="43" t="s">
        <v>378</v>
      </c>
    </row>
    <row r="163" spans="1:10" s="43" customFormat="1" ht="12.75" x14ac:dyDescent="0.2">
      <c r="A163" s="474"/>
      <c r="B163" s="475"/>
      <c r="C163" s="475"/>
      <c r="D163" s="475"/>
      <c r="E163" s="475"/>
      <c r="F163" s="475"/>
      <c r="G163" s="475"/>
      <c r="H163" s="475"/>
      <c r="I163" s="475"/>
      <c r="J163" s="476"/>
    </row>
    <row r="164" spans="1:10" s="43" customFormat="1" ht="12.75" x14ac:dyDescent="0.2">
      <c r="A164" s="498"/>
      <c r="B164" s="499"/>
      <c r="C164" s="499"/>
      <c r="D164" s="499"/>
      <c r="E164" s="499"/>
      <c r="F164" s="499"/>
      <c r="G164" s="499"/>
      <c r="H164" s="499"/>
      <c r="I164" s="499"/>
      <c r="J164" s="500"/>
    </row>
    <row r="165" spans="1:10" s="43" customFormat="1" ht="12.75" x14ac:dyDescent="0.2">
      <c r="A165" s="477"/>
      <c r="B165" s="478"/>
      <c r="C165" s="478"/>
      <c r="D165" s="478"/>
      <c r="E165" s="478"/>
      <c r="F165" s="478"/>
      <c r="G165" s="478"/>
      <c r="H165" s="478"/>
      <c r="I165" s="478"/>
      <c r="J165" s="479"/>
    </row>
    <row r="166" spans="1:10" s="43" customFormat="1" ht="12.75" x14ac:dyDescent="0.2"/>
    <row r="167" spans="1:10" s="43" customFormat="1" ht="12.75" x14ac:dyDescent="0.2">
      <c r="A167" s="42" t="s">
        <v>576</v>
      </c>
      <c r="B167" s="181"/>
      <c r="C167" s="181"/>
      <c r="D167" s="181"/>
      <c r="E167" s="181"/>
      <c r="G167" s="181"/>
      <c r="H167" s="181"/>
      <c r="I167" s="565"/>
      <c r="J167" s="565"/>
    </row>
    <row r="168" spans="1:10" s="43" customFormat="1" ht="12.75" customHeight="1" x14ac:dyDescent="0.2">
      <c r="A168" s="508" t="s">
        <v>158</v>
      </c>
      <c r="B168" s="508"/>
      <c r="C168" s="508"/>
      <c r="D168" s="559" t="s">
        <v>164</v>
      </c>
      <c r="E168" s="560"/>
      <c r="F168" s="561"/>
      <c r="G168" s="559" t="s">
        <v>166</v>
      </c>
      <c r="H168" s="560"/>
      <c r="I168" s="561"/>
      <c r="J168" s="552" t="s">
        <v>66</v>
      </c>
    </row>
    <row r="169" spans="1:10" s="43" customFormat="1" ht="15" customHeight="1" x14ac:dyDescent="0.2">
      <c r="A169" s="508"/>
      <c r="B169" s="508"/>
      <c r="C169" s="508"/>
      <c r="D169" s="562"/>
      <c r="E169" s="563"/>
      <c r="F169" s="564"/>
      <c r="G169" s="562"/>
      <c r="H169" s="563"/>
      <c r="I169" s="564"/>
      <c r="J169" s="552"/>
    </row>
    <row r="170" spans="1:10" s="43" customFormat="1" ht="15" customHeight="1" x14ac:dyDescent="0.2">
      <c r="A170" s="520"/>
      <c r="B170" s="521"/>
      <c r="C170" s="522"/>
      <c r="D170" s="190"/>
      <c r="E170" s="191"/>
      <c r="F170" s="191"/>
      <c r="G170" s="351"/>
      <c r="H170" s="352"/>
      <c r="I170" s="353"/>
      <c r="J170" s="356"/>
    </row>
    <row r="171" spans="1:10" s="43" customFormat="1" ht="15" customHeight="1" x14ac:dyDescent="0.2">
      <c r="A171" s="351"/>
      <c r="B171" s="352"/>
      <c r="C171" s="353"/>
      <c r="D171" s="190"/>
      <c r="E171" s="191"/>
      <c r="F171" s="191"/>
      <c r="G171" s="351"/>
      <c r="H171" s="352"/>
      <c r="I171" s="353"/>
      <c r="J171" s="356"/>
    </row>
    <row r="172" spans="1:10" s="43" customFormat="1" ht="12.75" x14ac:dyDescent="0.2">
      <c r="A172" s="520"/>
      <c r="B172" s="521"/>
      <c r="C172" s="522"/>
      <c r="D172" s="190"/>
      <c r="E172" s="191"/>
      <c r="F172" s="191"/>
      <c r="G172" s="351"/>
      <c r="H172" s="352"/>
      <c r="I172" s="353"/>
      <c r="J172" s="356"/>
    </row>
    <row r="173" spans="1:10" s="43" customFormat="1" ht="12.75" x14ac:dyDescent="0.2">
      <c r="A173" s="43" t="s">
        <v>67</v>
      </c>
    </row>
    <row r="174" spans="1:10" s="43" customFormat="1" ht="6" customHeight="1" x14ac:dyDescent="0.2"/>
    <row r="175" spans="1:10" s="43" customFormat="1" ht="12.75" x14ac:dyDescent="0.2">
      <c r="A175" s="43" t="s">
        <v>378</v>
      </c>
    </row>
    <row r="176" spans="1:10" s="43" customFormat="1" ht="12.75" x14ac:dyDescent="0.2">
      <c r="A176" s="474"/>
      <c r="B176" s="475"/>
      <c r="C176" s="475"/>
      <c r="D176" s="475"/>
      <c r="E176" s="475"/>
      <c r="F176" s="475"/>
      <c r="G176" s="475"/>
      <c r="H176" s="475"/>
      <c r="I176" s="475"/>
      <c r="J176" s="476"/>
    </row>
    <row r="177" spans="1:10" s="43" customFormat="1" ht="12.75" x14ac:dyDescent="0.2">
      <c r="A177" s="498"/>
      <c r="B177" s="499"/>
      <c r="C177" s="499"/>
      <c r="D177" s="499"/>
      <c r="E177" s="499"/>
      <c r="F177" s="499"/>
      <c r="G177" s="499"/>
      <c r="H177" s="499"/>
      <c r="I177" s="499"/>
      <c r="J177" s="500"/>
    </row>
    <row r="178" spans="1:10" s="43" customFormat="1" ht="12.75" x14ac:dyDescent="0.2">
      <c r="A178" s="477"/>
      <c r="B178" s="478"/>
      <c r="C178" s="478"/>
      <c r="D178" s="478"/>
      <c r="E178" s="478"/>
      <c r="F178" s="478"/>
      <c r="G178" s="478"/>
      <c r="H178" s="478"/>
      <c r="I178" s="478"/>
      <c r="J178" s="479"/>
    </row>
    <row r="179" spans="1:10" s="43" customFormat="1" ht="12.75" x14ac:dyDescent="0.2"/>
    <row r="180" spans="1:10" s="43" customFormat="1" ht="12.75" x14ac:dyDescent="0.2">
      <c r="A180" s="42" t="s">
        <v>577</v>
      </c>
    </row>
    <row r="181" spans="1:10" s="43" customFormat="1" ht="12.75" x14ac:dyDescent="0.2">
      <c r="A181" s="488"/>
      <c r="B181" s="488"/>
      <c r="C181" s="488"/>
      <c r="D181" s="488"/>
      <c r="E181" s="488"/>
      <c r="F181" s="488"/>
      <c r="G181" s="488"/>
      <c r="H181" s="488"/>
      <c r="I181" s="488"/>
      <c r="J181" s="488"/>
    </row>
    <row r="182" spans="1:10" s="43" customFormat="1" ht="12.75" x14ac:dyDescent="0.2">
      <c r="A182" s="488"/>
      <c r="B182" s="488"/>
      <c r="C182" s="488"/>
      <c r="D182" s="488"/>
      <c r="E182" s="488"/>
      <c r="F182" s="488"/>
      <c r="G182" s="488"/>
      <c r="H182" s="488"/>
      <c r="I182" s="488"/>
      <c r="J182" s="488"/>
    </row>
    <row r="183" spans="1:10" s="43" customFormat="1" ht="12.75" x14ac:dyDescent="0.2">
      <c r="A183" s="488"/>
      <c r="B183" s="488"/>
      <c r="C183" s="488"/>
      <c r="D183" s="488"/>
      <c r="E183" s="488"/>
      <c r="F183" s="488"/>
      <c r="G183" s="488"/>
      <c r="H183" s="488"/>
      <c r="I183" s="488"/>
      <c r="J183" s="488"/>
    </row>
    <row r="184" spans="1:10" s="43" customFormat="1" ht="12.75" x14ac:dyDescent="0.2">
      <c r="A184" s="488"/>
      <c r="B184" s="488"/>
      <c r="C184" s="488"/>
      <c r="D184" s="488"/>
      <c r="E184" s="488"/>
      <c r="F184" s="488"/>
      <c r="G184" s="488"/>
      <c r="H184" s="488"/>
      <c r="I184" s="488"/>
      <c r="J184" s="488"/>
    </row>
    <row r="185" spans="1:10" s="43" customFormat="1" ht="12.75" x14ac:dyDescent="0.2">
      <c r="A185" s="488"/>
      <c r="B185" s="488"/>
      <c r="C185" s="488"/>
      <c r="D185" s="488"/>
      <c r="E185" s="488"/>
      <c r="F185" s="488"/>
      <c r="G185" s="488"/>
      <c r="H185" s="488"/>
      <c r="I185" s="488"/>
      <c r="J185" s="488"/>
    </row>
    <row r="186" spans="1:10" s="43" customFormat="1" ht="12.75" x14ac:dyDescent="0.2">
      <c r="A186" s="488"/>
      <c r="B186" s="488"/>
      <c r="C186" s="488"/>
      <c r="D186" s="488"/>
      <c r="E186" s="488"/>
      <c r="F186" s="488"/>
      <c r="G186" s="488"/>
      <c r="H186" s="488"/>
      <c r="I186" s="488"/>
      <c r="J186" s="488"/>
    </row>
    <row r="187" spans="1:10" s="43" customFormat="1" ht="12.75" x14ac:dyDescent="0.2">
      <c r="A187" s="488"/>
      <c r="B187" s="488"/>
      <c r="C187" s="488"/>
      <c r="D187" s="488"/>
      <c r="E187" s="488"/>
      <c r="F187" s="488"/>
      <c r="G187" s="488"/>
      <c r="H187" s="488"/>
      <c r="I187" s="488"/>
      <c r="J187" s="488"/>
    </row>
    <row r="188" spans="1:10" s="43" customFormat="1" ht="12.75" x14ac:dyDescent="0.2">
      <c r="A188" s="488"/>
      <c r="B188" s="488"/>
      <c r="C188" s="488"/>
      <c r="D188" s="488"/>
      <c r="E188" s="488"/>
      <c r="F188" s="488"/>
      <c r="G188" s="488"/>
      <c r="H188" s="488"/>
      <c r="I188" s="488"/>
      <c r="J188" s="488"/>
    </row>
    <row r="189" spans="1:10" s="43" customFormat="1" ht="12.75" x14ac:dyDescent="0.2">
      <c r="A189" s="488"/>
      <c r="B189" s="488"/>
      <c r="C189" s="488"/>
      <c r="D189" s="488"/>
      <c r="E189" s="488"/>
      <c r="F189" s="488"/>
      <c r="G189" s="488"/>
      <c r="H189" s="488"/>
      <c r="I189" s="488"/>
      <c r="J189" s="488"/>
    </row>
    <row r="190" spans="1:10" s="43" customFormat="1" ht="12.75" x14ac:dyDescent="0.2">
      <c r="A190" s="488"/>
      <c r="B190" s="488"/>
      <c r="C190" s="488"/>
      <c r="D190" s="488"/>
      <c r="E190" s="488"/>
      <c r="F190" s="488"/>
      <c r="G190" s="488"/>
      <c r="H190" s="488"/>
      <c r="I190" s="488"/>
      <c r="J190" s="488"/>
    </row>
    <row r="191" spans="1:10" s="43" customFormat="1" ht="12.75" x14ac:dyDescent="0.2">
      <c r="A191" s="488"/>
      <c r="B191" s="488"/>
      <c r="C191" s="488"/>
      <c r="D191" s="488"/>
      <c r="E191" s="488"/>
      <c r="F191" s="488"/>
      <c r="G191" s="488"/>
      <c r="H191" s="488"/>
      <c r="I191" s="488"/>
      <c r="J191" s="488"/>
    </row>
    <row r="192" spans="1:10" s="43" customFormat="1" ht="12.75" x14ac:dyDescent="0.2">
      <c r="A192" s="488"/>
      <c r="B192" s="488"/>
      <c r="C192" s="488"/>
      <c r="D192" s="488"/>
      <c r="E192" s="488"/>
      <c r="F192" s="488"/>
      <c r="G192" s="488"/>
      <c r="H192" s="488"/>
      <c r="I192" s="488"/>
      <c r="J192" s="488"/>
    </row>
    <row r="193" spans="1:10" s="43" customFormat="1" ht="12.75" x14ac:dyDescent="0.2">
      <c r="A193" s="488"/>
      <c r="B193" s="488"/>
      <c r="C193" s="488"/>
      <c r="D193" s="488"/>
      <c r="E193" s="488"/>
      <c r="F193" s="488"/>
      <c r="G193" s="488"/>
      <c r="H193" s="488"/>
      <c r="I193" s="488"/>
      <c r="J193" s="488"/>
    </row>
    <row r="194" spans="1:10" s="43" customFormat="1" ht="12.75" x14ac:dyDescent="0.2">
      <c r="A194" s="488"/>
      <c r="B194" s="488"/>
      <c r="C194" s="488"/>
      <c r="D194" s="488"/>
      <c r="E194" s="488"/>
      <c r="F194" s="488"/>
      <c r="G194" s="488"/>
      <c r="H194" s="488"/>
      <c r="I194" s="488"/>
      <c r="J194" s="488"/>
    </row>
    <row r="195" spans="1:10" s="43" customFormat="1" ht="12.75" x14ac:dyDescent="0.2">
      <c r="A195" s="488"/>
      <c r="B195" s="488"/>
      <c r="C195" s="488"/>
      <c r="D195" s="488"/>
      <c r="E195" s="488"/>
      <c r="F195" s="488"/>
      <c r="G195" s="488"/>
      <c r="H195" s="488"/>
      <c r="I195" s="488"/>
      <c r="J195" s="488"/>
    </row>
    <row r="196" spans="1:10" s="43" customFormat="1" ht="12.75" x14ac:dyDescent="0.2">
      <c r="A196" s="488"/>
      <c r="B196" s="488"/>
      <c r="C196" s="488"/>
      <c r="D196" s="488"/>
      <c r="E196" s="488"/>
      <c r="F196" s="488"/>
      <c r="G196" s="488"/>
      <c r="H196" s="488"/>
      <c r="I196" s="488"/>
      <c r="J196" s="488"/>
    </row>
    <row r="197" spans="1:10" s="43" customFormat="1" ht="12.75" x14ac:dyDescent="0.2">
      <c r="A197" s="488"/>
      <c r="B197" s="488"/>
      <c r="C197" s="488"/>
      <c r="D197" s="488"/>
      <c r="E197" s="488"/>
      <c r="F197" s="488"/>
      <c r="G197" s="488"/>
      <c r="H197" s="488"/>
      <c r="I197" s="488"/>
      <c r="J197" s="488"/>
    </row>
    <row r="198" spans="1:10" s="43" customFormat="1" ht="12.75" x14ac:dyDescent="0.2">
      <c r="A198" s="488"/>
      <c r="B198" s="488"/>
      <c r="C198" s="488"/>
      <c r="D198" s="488"/>
      <c r="E198" s="488"/>
      <c r="F198" s="488"/>
      <c r="G198" s="488"/>
      <c r="H198" s="488"/>
      <c r="I198" s="488"/>
      <c r="J198" s="488"/>
    </row>
    <row r="199" spans="1:10" s="43" customFormat="1" ht="12.75" x14ac:dyDescent="0.2">
      <c r="A199" s="488"/>
      <c r="B199" s="488"/>
      <c r="C199" s="488"/>
      <c r="D199" s="488"/>
      <c r="E199" s="488"/>
      <c r="F199" s="488"/>
      <c r="G199" s="488"/>
      <c r="H199" s="488"/>
      <c r="I199" s="488"/>
      <c r="J199" s="488"/>
    </row>
    <row r="200" spans="1:10" s="43" customFormat="1" ht="12.75" x14ac:dyDescent="0.2">
      <c r="A200" s="488"/>
      <c r="B200" s="488"/>
      <c r="C200" s="488"/>
      <c r="D200" s="488"/>
      <c r="E200" s="488"/>
      <c r="F200" s="488"/>
      <c r="G200" s="488"/>
      <c r="H200" s="488"/>
      <c r="I200" s="488"/>
      <c r="J200" s="488"/>
    </row>
    <row r="201" spans="1:10" s="43" customFormat="1" ht="12.75" x14ac:dyDescent="0.2">
      <c r="A201" s="488"/>
      <c r="B201" s="488"/>
      <c r="C201" s="488"/>
      <c r="D201" s="488"/>
      <c r="E201" s="488"/>
      <c r="F201" s="488"/>
      <c r="G201" s="488"/>
      <c r="H201" s="488"/>
      <c r="I201" s="488"/>
      <c r="J201" s="488"/>
    </row>
    <row r="202" spans="1:10" s="43" customFormat="1" ht="12.75" x14ac:dyDescent="0.2">
      <c r="A202" s="488"/>
      <c r="B202" s="488"/>
      <c r="C202" s="488"/>
      <c r="D202" s="488"/>
      <c r="E202" s="488"/>
      <c r="F202" s="488"/>
      <c r="G202" s="488"/>
      <c r="H202" s="488"/>
      <c r="I202" s="488"/>
      <c r="J202" s="488"/>
    </row>
    <row r="203" spans="1:10" s="43" customFormat="1" ht="12.75" x14ac:dyDescent="0.2">
      <c r="A203" s="488"/>
      <c r="B203" s="488"/>
      <c r="C203" s="488"/>
      <c r="D203" s="488"/>
      <c r="E203" s="488"/>
      <c r="F203" s="488"/>
      <c r="G203" s="488"/>
      <c r="H203" s="488"/>
      <c r="I203" s="488"/>
      <c r="J203" s="488"/>
    </row>
    <row r="204" spans="1:10" s="43" customFormat="1" ht="12.75" x14ac:dyDescent="0.2">
      <c r="A204" s="488"/>
      <c r="B204" s="488"/>
      <c r="C204" s="488"/>
      <c r="D204" s="488"/>
      <c r="E204" s="488"/>
      <c r="F204" s="488"/>
      <c r="G204" s="488"/>
      <c r="H204" s="488"/>
      <c r="I204" s="488"/>
      <c r="J204" s="488"/>
    </row>
    <row r="205" spans="1:10" s="43" customFormat="1" ht="12.75" x14ac:dyDescent="0.2">
      <c r="A205" s="488"/>
      <c r="B205" s="488"/>
      <c r="C205" s="488"/>
      <c r="D205" s="488"/>
      <c r="E205" s="488"/>
      <c r="F205" s="488"/>
      <c r="G205" s="488"/>
      <c r="H205" s="488"/>
      <c r="I205" s="488"/>
      <c r="J205" s="488"/>
    </row>
    <row r="206" spans="1:10" s="43" customFormat="1" ht="12.75" x14ac:dyDescent="0.2"/>
    <row r="207" spans="1:10" ht="15" x14ac:dyDescent="0.2">
      <c r="A207" s="39" t="s">
        <v>478</v>
      </c>
    </row>
    <row r="208" spans="1:10" s="43" customFormat="1" ht="6" customHeight="1" x14ac:dyDescent="0.2">
      <c r="A208" s="42"/>
    </row>
    <row r="209" spans="1:10" s="43" customFormat="1" ht="15.75" x14ac:dyDescent="0.2">
      <c r="A209" s="502" t="s">
        <v>78</v>
      </c>
      <c r="B209" s="502"/>
      <c r="C209" s="502"/>
      <c r="D209" s="179" t="s">
        <v>317</v>
      </c>
      <c r="E209" s="356"/>
      <c r="F209" s="179" t="s">
        <v>77</v>
      </c>
      <c r="G209" s="356"/>
      <c r="I209" s="179" t="s">
        <v>76</v>
      </c>
      <c r="J209" s="356"/>
    </row>
    <row r="210" spans="1:10" s="43" customFormat="1" ht="6" customHeight="1" x14ac:dyDescent="0.2">
      <c r="A210" s="42"/>
    </row>
    <row r="211" spans="1:10" s="43" customFormat="1" ht="12.75" x14ac:dyDescent="0.2">
      <c r="A211" s="503" t="s">
        <v>479</v>
      </c>
      <c r="B211" s="503"/>
      <c r="C211" s="504"/>
      <c r="D211" s="501"/>
      <c r="E211" s="501"/>
      <c r="F211" s="501"/>
      <c r="G211" s="501"/>
      <c r="H211" s="501"/>
      <c r="I211" s="501"/>
      <c r="J211" s="501"/>
    </row>
    <row r="212" spans="1:10" s="43" customFormat="1" ht="6.75" customHeight="1" x14ac:dyDescent="0.2">
      <c r="A212" s="44"/>
      <c r="B212" s="44"/>
      <c r="C212" s="44"/>
      <c r="D212" s="44"/>
      <c r="E212" s="44"/>
      <c r="F212" s="44"/>
      <c r="G212" s="44"/>
      <c r="H212" s="44"/>
      <c r="I212" s="44"/>
      <c r="J212" s="44"/>
    </row>
    <row r="213" spans="1:10" s="43" customFormat="1" ht="12.75" x14ac:dyDescent="0.2">
      <c r="A213" s="503" t="s">
        <v>79</v>
      </c>
      <c r="B213" s="503"/>
      <c r="C213" s="504"/>
      <c r="D213" s="501"/>
      <c r="E213" s="501"/>
      <c r="F213" s="501"/>
      <c r="G213" s="501"/>
      <c r="H213" s="501"/>
      <c r="I213" s="501"/>
      <c r="J213" s="501"/>
    </row>
    <row r="214" spans="1:10" s="43" customFormat="1" ht="6.75" customHeight="1" x14ac:dyDescent="0.2">
      <c r="A214" s="44"/>
      <c r="B214" s="44"/>
      <c r="C214" s="44"/>
      <c r="D214" s="44"/>
      <c r="E214" s="44"/>
      <c r="F214" s="44"/>
      <c r="G214" s="44"/>
      <c r="H214" s="44"/>
      <c r="I214" s="44"/>
      <c r="J214" s="44"/>
    </row>
    <row r="215" spans="1:10" s="43" customFormat="1" ht="12.75" x14ac:dyDescent="0.2">
      <c r="A215" s="503" t="s">
        <v>480</v>
      </c>
      <c r="B215" s="503"/>
      <c r="C215" s="504"/>
      <c r="D215" s="501"/>
      <c r="E215" s="501"/>
      <c r="F215" s="501"/>
      <c r="G215" s="501"/>
      <c r="H215" s="501"/>
      <c r="I215" s="501"/>
      <c r="J215" s="501"/>
    </row>
    <row r="216" spans="1:10" s="43" customFormat="1" ht="6.75" customHeight="1" x14ac:dyDescent="0.2">
      <c r="A216" s="44"/>
      <c r="B216" s="44"/>
      <c r="C216" s="44"/>
      <c r="D216" s="44"/>
      <c r="E216" s="44"/>
      <c r="F216" s="44"/>
      <c r="G216" s="44"/>
      <c r="H216" s="44"/>
      <c r="I216" s="44"/>
      <c r="J216" s="44"/>
    </row>
    <row r="217" spans="1:10" s="43" customFormat="1" ht="12.75" x14ac:dyDescent="0.2">
      <c r="A217" s="503" t="s">
        <v>481</v>
      </c>
      <c r="B217" s="503"/>
      <c r="C217" s="504"/>
      <c r="D217" s="489"/>
      <c r="E217" s="490"/>
      <c r="F217" s="490"/>
      <c r="G217" s="490"/>
      <c r="H217" s="490"/>
      <c r="I217" s="490"/>
      <c r="J217" s="491"/>
    </row>
    <row r="218" spans="1:10" s="43" customFormat="1" ht="12.75" x14ac:dyDescent="0.2">
      <c r="D218" s="495"/>
      <c r="E218" s="496"/>
      <c r="F218" s="496"/>
      <c r="G218" s="496"/>
      <c r="H218" s="496"/>
      <c r="I218" s="496"/>
      <c r="J218" s="497"/>
    </row>
    <row r="219" spans="1:10" s="43" customFormat="1" ht="12.75" x14ac:dyDescent="0.2"/>
    <row r="220" spans="1:10" ht="15" x14ac:dyDescent="0.2">
      <c r="A220" s="39" t="s">
        <v>561</v>
      </c>
    </row>
    <row r="221" spans="1:10" s="9" customFormat="1" ht="6" customHeight="1" x14ac:dyDescent="0.2">
      <c r="A221" s="44"/>
      <c r="B221" s="44"/>
      <c r="C221" s="44"/>
      <c r="D221" s="44"/>
      <c r="E221" s="44"/>
      <c r="F221" s="44"/>
      <c r="G221" s="44"/>
      <c r="H221" s="44"/>
      <c r="I221" s="44"/>
      <c r="J221" s="44"/>
    </row>
    <row r="222" spans="1:10" s="9" customFormat="1" ht="12.75" x14ac:dyDescent="0.2">
      <c r="A222" s="186" t="s">
        <v>562</v>
      </c>
      <c r="B222" s="43"/>
      <c r="C222" s="43"/>
      <c r="D222" s="43"/>
      <c r="E222" s="43"/>
      <c r="F222" s="43"/>
      <c r="G222" s="43"/>
      <c r="H222" s="43"/>
      <c r="I222" s="43"/>
      <c r="J222" s="43"/>
    </row>
    <row r="223" spans="1:10" s="9" customFormat="1" ht="12.75" x14ac:dyDescent="0.2">
      <c r="A223" s="186" t="s">
        <v>564</v>
      </c>
      <c r="B223" s="43"/>
      <c r="C223" s="43"/>
      <c r="D223" s="43"/>
      <c r="E223" s="43"/>
      <c r="F223" s="43"/>
      <c r="G223" s="43"/>
      <c r="H223" s="43"/>
      <c r="I223" s="43"/>
      <c r="J223" s="43"/>
    </row>
    <row r="224" spans="1:10" s="43" customFormat="1" ht="12.75" x14ac:dyDescent="0.2">
      <c r="A224" s="489"/>
      <c r="B224" s="490"/>
      <c r="C224" s="490"/>
      <c r="D224" s="490"/>
      <c r="E224" s="490"/>
      <c r="F224" s="490"/>
      <c r="G224" s="490"/>
      <c r="H224" s="490"/>
      <c r="I224" s="490"/>
      <c r="J224" s="491"/>
    </row>
    <row r="225" spans="1:10" s="43" customFormat="1" ht="12.75" x14ac:dyDescent="0.2">
      <c r="A225" s="492"/>
      <c r="B225" s="493"/>
      <c r="C225" s="493"/>
      <c r="D225" s="493"/>
      <c r="E225" s="493"/>
      <c r="F225" s="493"/>
      <c r="G225" s="493"/>
      <c r="H225" s="493"/>
      <c r="I225" s="493"/>
      <c r="J225" s="494"/>
    </row>
    <row r="226" spans="1:10" s="43" customFormat="1" ht="12.75" x14ac:dyDescent="0.2">
      <c r="A226" s="495"/>
      <c r="B226" s="496"/>
      <c r="C226" s="496"/>
      <c r="D226" s="496"/>
      <c r="E226" s="496"/>
      <c r="F226" s="496"/>
      <c r="G226" s="496"/>
      <c r="H226" s="496"/>
      <c r="I226" s="496"/>
      <c r="J226" s="497"/>
    </row>
    <row r="227" spans="1:10" s="43" customFormat="1" ht="12.75" x14ac:dyDescent="0.2"/>
    <row r="228" spans="1:10" s="43" customFormat="1" ht="12.75" x14ac:dyDescent="0.2">
      <c r="A228" s="186" t="s">
        <v>563</v>
      </c>
    </row>
    <row r="229" spans="1:10" s="43" customFormat="1" ht="12.75" x14ac:dyDescent="0.2">
      <c r="A229" s="489"/>
      <c r="B229" s="490"/>
      <c r="C229" s="490"/>
      <c r="D229" s="490"/>
      <c r="E229" s="490"/>
      <c r="F229" s="490"/>
      <c r="G229" s="490"/>
      <c r="H229" s="490"/>
      <c r="I229" s="490"/>
      <c r="J229" s="491"/>
    </row>
    <row r="230" spans="1:10" s="9" customFormat="1" ht="12.75" x14ac:dyDescent="0.2">
      <c r="A230" s="492"/>
      <c r="B230" s="493"/>
      <c r="C230" s="493"/>
      <c r="D230" s="493"/>
      <c r="E230" s="493"/>
      <c r="F230" s="493"/>
      <c r="G230" s="493"/>
      <c r="H230" s="493"/>
      <c r="I230" s="493"/>
      <c r="J230" s="494"/>
    </row>
    <row r="231" spans="1:10" s="9" customFormat="1" ht="12.75" x14ac:dyDescent="0.2">
      <c r="A231" s="495"/>
      <c r="B231" s="496"/>
      <c r="C231" s="496"/>
      <c r="D231" s="496"/>
      <c r="E231" s="496"/>
      <c r="F231" s="496"/>
      <c r="G231" s="496"/>
      <c r="H231" s="496"/>
      <c r="I231" s="496"/>
      <c r="J231" s="497"/>
    </row>
    <row r="232" spans="1:10" s="43" customFormat="1" ht="12.75" x14ac:dyDescent="0.2"/>
    <row r="233" spans="1:10" ht="15" x14ac:dyDescent="0.2">
      <c r="A233" s="39" t="s">
        <v>566</v>
      </c>
    </row>
    <row r="234" spans="1:10" s="43" customFormat="1" ht="5.25" customHeight="1" x14ac:dyDescent="0.2">
      <c r="A234" s="44"/>
      <c r="B234" s="44"/>
      <c r="C234" s="44"/>
      <c r="D234" s="44"/>
      <c r="E234" s="44"/>
      <c r="F234" s="44"/>
      <c r="G234" s="44"/>
      <c r="H234" s="44"/>
      <c r="I234" s="44"/>
      <c r="J234" s="44"/>
    </row>
    <row r="235" spans="1:10" s="43" customFormat="1" ht="12.75" x14ac:dyDescent="0.2">
      <c r="A235" s="186" t="s">
        <v>565</v>
      </c>
    </row>
    <row r="236" spans="1:10" s="43" customFormat="1" ht="12.75" x14ac:dyDescent="0.2">
      <c r="A236" s="489"/>
      <c r="B236" s="490"/>
      <c r="C236" s="490"/>
      <c r="D236" s="490"/>
      <c r="E236" s="490"/>
      <c r="F236" s="490"/>
      <c r="G236" s="490"/>
      <c r="H236" s="490"/>
      <c r="I236" s="490"/>
      <c r="J236" s="491"/>
    </row>
    <row r="237" spans="1:10" s="43" customFormat="1" ht="12.75" x14ac:dyDescent="0.2">
      <c r="A237" s="492"/>
      <c r="B237" s="493"/>
      <c r="C237" s="493"/>
      <c r="D237" s="493"/>
      <c r="E237" s="493"/>
      <c r="F237" s="493"/>
      <c r="G237" s="493"/>
      <c r="H237" s="493"/>
      <c r="I237" s="493"/>
      <c r="J237" s="494"/>
    </row>
    <row r="238" spans="1:10" s="43" customFormat="1" ht="12.75" x14ac:dyDescent="0.2">
      <c r="A238" s="495"/>
      <c r="B238" s="496"/>
      <c r="C238" s="496"/>
      <c r="D238" s="496"/>
      <c r="E238" s="496"/>
      <c r="F238" s="496"/>
      <c r="G238" s="496"/>
      <c r="H238" s="496"/>
      <c r="I238" s="496"/>
      <c r="J238" s="497"/>
    </row>
    <row r="239" spans="1:10" s="43" customFormat="1" ht="12.75" x14ac:dyDescent="0.2"/>
    <row r="240" spans="1:10" ht="15" x14ac:dyDescent="0.2">
      <c r="A240" s="39" t="s">
        <v>567</v>
      </c>
    </row>
    <row r="241" spans="1:10" s="9" customFormat="1" ht="6" customHeight="1" x14ac:dyDescent="0.2">
      <c r="A241" s="43"/>
      <c r="B241" s="43"/>
      <c r="C241" s="43"/>
      <c r="D241" s="43"/>
      <c r="E241" s="43"/>
      <c r="F241" s="43"/>
      <c r="G241" s="43"/>
      <c r="H241" s="43"/>
      <c r="I241" s="43"/>
      <c r="J241" s="43"/>
    </row>
    <row r="242" spans="1:10" s="43" customFormat="1" ht="12.75" x14ac:dyDescent="0.2">
      <c r="A242" s="43" t="s">
        <v>482</v>
      </c>
    </row>
    <row r="243" spans="1:10" s="43" customFormat="1" ht="12.75" x14ac:dyDescent="0.2">
      <c r="A243" s="489"/>
      <c r="B243" s="490"/>
      <c r="C243" s="490"/>
      <c r="D243" s="490"/>
      <c r="E243" s="490"/>
      <c r="F243" s="490"/>
      <c r="G243" s="490"/>
      <c r="H243" s="490"/>
      <c r="I243" s="490"/>
      <c r="J243" s="491"/>
    </row>
    <row r="244" spans="1:10" s="43" customFormat="1" ht="12.75" x14ac:dyDescent="0.2">
      <c r="A244" s="492"/>
      <c r="B244" s="493"/>
      <c r="C244" s="493"/>
      <c r="D244" s="493"/>
      <c r="E244" s="493"/>
      <c r="F244" s="493"/>
      <c r="G244" s="493"/>
      <c r="H244" s="493"/>
      <c r="I244" s="493"/>
      <c r="J244" s="494"/>
    </row>
    <row r="245" spans="1:10" s="43" customFormat="1" ht="12.75" x14ac:dyDescent="0.2">
      <c r="A245" s="495"/>
      <c r="B245" s="496"/>
      <c r="C245" s="496"/>
      <c r="D245" s="496"/>
      <c r="E245" s="496"/>
      <c r="F245" s="496"/>
      <c r="G245" s="496"/>
      <c r="H245" s="496"/>
      <c r="I245" s="496"/>
      <c r="J245" s="497"/>
    </row>
    <row r="246" spans="1:10" s="9" customFormat="1" ht="12.75" x14ac:dyDescent="0.2">
      <c r="A246" s="43"/>
      <c r="B246" s="43"/>
      <c r="C246" s="43"/>
      <c r="D246" s="43"/>
      <c r="E246" s="43"/>
      <c r="F246" s="43"/>
      <c r="G246" s="43"/>
      <c r="H246" s="43"/>
      <c r="I246" s="43"/>
      <c r="J246" s="43"/>
    </row>
    <row r="247" spans="1:10" s="9" customFormat="1" ht="12.75" x14ac:dyDescent="0.2">
      <c r="A247" s="43"/>
      <c r="B247" s="43"/>
      <c r="C247" s="43"/>
      <c r="D247" s="43"/>
      <c r="E247" s="43"/>
      <c r="F247" s="43"/>
      <c r="G247" s="43"/>
      <c r="H247" s="43"/>
      <c r="I247" s="43"/>
      <c r="J247" s="43"/>
    </row>
    <row r="248" spans="1:10" s="43" customFormat="1" ht="12.75" x14ac:dyDescent="0.2"/>
    <row r="249" spans="1:10" s="43" customFormat="1" ht="12.75" x14ac:dyDescent="0.2"/>
    <row r="250" spans="1:10" s="43" customFormat="1" ht="12.75" x14ac:dyDescent="0.2">
      <c r="A250" s="44"/>
      <c r="B250" s="44"/>
      <c r="C250" s="44"/>
      <c r="D250" s="44"/>
      <c r="E250" s="44"/>
      <c r="F250" s="44"/>
      <c r="G250" s="44"/>
      <c r="H250" s="44"/>
      <c r="I250" s="44"/>
      <c r="J250" s="44"/>
    </row>
    <row r="251" spans="1:10" s="43" customFormat="1" ht="12.75" x14ac:dyDescent="0.2"/>
    <row r="252" spans="1:10" s="43" customFormat="1" ht="12.75" x14ac:dyDescent="0.2"/>
    <row r="253" spans="1:10" s="43" customFormat="1" ht="12.75" x14ac:dyDescent="0.2"/>
    <row r="254" spans="1:10" s="43" customFormat="1" ht="12.75" x14ac:dyDescent="0.2">
      <c r="A254" s="187"/>
    </row>
    <row r="255" spans="1:10" s="43" customFormat="1" ht="12.75" x14ac:dyDescent="0.2"/>
    <row r="256" spans="1:10" s="43" customFormat="1" ht="12.75" x14ac:dyDescent="0.2"/>
    <row r="257" s="43" customFormat="1" ht="12.75" x14ac:dyDescent="0.2"/>
    <row r="258" s="43" customFormat="1" ht="12.75" x14ac:dyDescent="0.2"/>
    <row r="259" s="43" customFormat="1" ht="12.75" x14ac:dyDescent="0.2"/>
    <row r="260" s="43" customFormat="1" ht="12.75" x14ac:dyDescent="0.2"/>
    <row r="261" s="43" customFormat="1" ht="12.75" x14ac:dyDescent="0.2"/>
    <row r="262" s="43" customFormat="1" ht="12.75" x14ac:dyDescent="0.2"/>
    <row r="263" s="43" customFormat="1" ht="12.75" x14ac:dyDescent="0.2"/>
    <row r="264" s="43" customFormat="1" ht="12.75" x14ac:dyDescent="0.2"/>
    <row r="265" s="43" customFormat="1" ht="12.75" x14ac:dyDescent="0.2"/>
    <row r="266" s="43" customFormat="1" ht="12.75" x14ac:dyDescent="0.2"/>
    <row r="267" s="43" customFormat="1" ht="12.75" x14ac:dyDescent="0.2"/>
    <row r="268" s="43" customFormat="1" ht="12.75" x14ac:dyDescent="0.2"/>
    <row r="269" s="43" customFormat="1" ht="12.75" x14ac:dyDescent="0.2"/>
    <row r="270" s="43" customFormat="1" ht="12.75" x14ac:dyDescent="0.2"/>
    <row r="271" s="43" customFormat="1" ht="12.75" x14ac:dyDescent="0.2"/>
    <row r="272" s="43" customFormat="1" ht="12.75" x14ac:dyDescent="0.2"/>
    <row r="273" spans="1:10" s="43" customFormat="1" ht="15" x14ac:dyDescent="0.2">
      <c r="A273" s="39" t="s">
        <v>568</v>
      </c>
    </row>
    <row r="274" spans="1:10" s="43" customFormat="1" ht="5.25" customHeight="1" x14ac:dyDescent="0.2"/>
    <row r="275" spans="1:10" s="43" customFormat="1" ht="12.75" x14ac:dyDescent="0.2">
      <c r="A275" s="42" t="s">
        <v>569</v>
      </c>
    </row>
    <row r="276" spans="1:10" s="43" customFormat="1" ht="12.75" x14ac:dyDescent="0.2">
      <c r="I276" s="535" t="s">
        <v>71</v>
      </c>
      <c r="J276" s="535"/>
    </row>
    <row r="277" spans="1:10" s="43" customFormat="1" ht="6" customHeight="1" x14ac:dyDescent="0.2"/>
    <row r="278" spans="1:10" s="43" customFormat="1" ht="15.75" x14ac:dyDescent="0.2">
      <c r="A278" s="569" t="s">
        <v>75</v>
      </c>
      <c r="B278" s="569"/>
      <c r="C278" s="569"/>
      <c r="D278" s="179" t="s">
        <v>73</v>
      </c>
      <c r="E278" s="356"/>
      <c r="F278" s="179" t="s">
        <v>72</v>
      </c>
      <c r="G278" s="356"/>
      <c r="I278" s="571"/>
      <c r="J278" s="525"/>
    </row>
    <row r="279" spans="1:10" s="43" customFormat="1" ht="6" customHeight="1" x14ac:dyDescent="0.2"/>
    <row r="280" spans="1:10" s="43" customFormat="1" ht="12.75" x14ac:dyDescent="0.2">
      <c r="A280" s="569" t="s">
        <v>74</v>
      </c>
      <c r="B280" s="569"/>
      <c r="C280" s="569"/>
      <c r="D280" s="179" t="s">
        <v>73</v>
      </c>
      <c r="E280" s="356"/>
      <c r="F280" s="179" t="s">
        <v>72</v>
      </c>
      <c r="G280" s="356"/>
      <c r="I280" s="571"/>
      <c r="J280" s="525"/>
    </row>
    <row r="281" spans="1:10" s="43" customFormat="1" ht="6" customHeight="1" x14ac:dyDescent="0.2"/>
    <row r="282" spans="1:10" s="43" customFormat="1" ht="12.75" x14ac:dyDescent="0.2">
      <c r="A282" s="569" t="s">
        <v>68</v>
      </c>
      <c r="B282" s="569"/>
      <c r="C282" s="569"/>
      <c r="D282" s="179" t="s">
        <v>73</v>
      </c>
      <c r="E282" s="356"/>
      <c r="F282" s="179" t="s">
        <v>72</v>
      </c>
      <c r="G282" s="356"/>
    </row>
    <row r="283" spans="1:10" s="43" customFormat="1" ht="6" customHeight="1" x14ac:dyDescent="0.2">
      <c r="B283" s="181"/>
      <c r="C283" s="181"/>
      <c r="F283" s="44"/>
      <c r="I283" s="44"/>
      <c r="J283" s="44"/>
    </row>
    <row r="284" spans="1:10" s="43" customFormat="1" ht="12.75" x14ac:dyDescent="0.2">
      <c r="A284" s="569" t="s">
        <v>69</v>
      </c>
      <c r="B284" s="569"/>
      <c r="C284" s="569"/>
      <c r="D284" s="179" t="s">
        <v>73</v>
      </c>
      <c r="E284" s="356"/>
      <c r="F284" s="179" t="s">
        <v>72</v>
      </c>
      <c r="G284" s="356"/>
      <c r="I284" s="571"/>
      <c r="J284" s="525"/>
    </row>
    <row r="285" spans="1:10" s="43" customFormat="1" ht="6" customHeight="1" x14ac:dyDescent="0.2">
      <c r="B285" s="181"/>
      <c r="C285" s="181"/>
      <c r="D285" s="181"/>
      <c r="E285" s="179"/>
      <c r="F285" s="44"/>
      <c r="G285" s="44"/>
      <c r="H285" s="179"/>
      <c r="I285" s="44"/>
      <c r="J285" s="44"/>
    </row>
    <row r="286" spans="1:10" s="43" customFormat="1" ht="15.75" x14ac:dyDescent="0.2">
      <c r="A286" s="569" t="s">
        <v>70</v>
      </c>
      <c r="B286" s="570"/>
      <c r="C286" s="356"/>
      <c r="D286" s="188" t="s">
        <v>571</v>
      </c>
      <c r="E286" s="356"/>
      <c r="F286" s="188" t="s">
        <v>572</v>
      </c>
      <c r="G286" s="356"/>
      <c r="I286" s="571"/>
      <c r="J286" s="525"/>
    </row>
    <row r="287" spans="1:10" s="43" customFormat="1" ht="6" customHeight="1" x14ac:dyDescent="0.2"/>
    <row r="288" spans="1:10" s="43" customFormat="1" ht="12.75" x14ac:dyDescent="0.2">
      <c r="A288" s="186" t="s">
        <v>580</v>
      </c>
    </row>
    <row r="289" spans="1:10" s="43" customFormat="1" ht="6" customHeight="1" x14ac:dyDescent="0.2">
      <c r="A289" s="186"/>
    </row>
    <row r="290" spans="1:10" s="43" customFormat="1" ht="12.75" x14ac:dyDescent="0.2">
      <c r="A290" s="43" t="s">
        <v>378</v>
      </c>
    </row>
    <row r="291" spans="1:10" s="43" customFormat="1" ht="12.75" x14ac:dyDescent="0.2">
      <c r="A291" s="474"/>
      <c r="B291" s="475"/>
      <c r="C291" s="475"/>
      <c r="D291" s="475"/>
      <c r="E291" s="475"/>
      <c r="F291" s="475"/>
      <c r="G291" s="475"/>
      <c r="H291" s="475"/>
      <c r="I291" s="475"/>
      <c r="J291" s="476"/>
    </row>
    <row r="292" spans="1:10" s="43" customFormat="1" ht="12.75" x14ac:dyDescent="0.2">
      <c r="A292" s="498"/>
      <c r="B292" s="499"/>
      <c r="C292" s="499"/>
      <c r="D292" s="499"/>
      <c r="E292" s="499"/>
      <c r="F292" s="499"/>
      <c r="G292" s="499"/>
      <c r="H292" s="499"/>
      <c r="I292" s="499"/>
      <c r="J292" s="500"/>
    </row>
    <row r="293" spans="1:10" s="43" customFormat="1" ht="12.75" x14ac:dyDescent="0.2">
      <c r="A293" s="477"/>
      <c r="B293" s="478"/>
      <c r="C293" s="478"/>
      <c r="D293" s="478"/>
      <c r="E293" s="478"/>
      <c r="F293" s="478"/>
      <c r="G293" s="478"/>
      <c r="H293" s="478"/>
      <c r="I293" s="478"/>
      <c r="J293" s="479"/>
    </row>
    <row r="294" spans="1:10" s="43" customFormat="1" ht="12.75" x14ac:dyDescent="0.2"/>
    <row r="295" spans="1:10" s="43" customFormat="1" ht="12.75" x14ac:dyDescent="0.2">
      <c r="A295" s="42" t="s">
        <v>570</v>
      </c>
    </row>
    <row r="296" spans="1:10" s="43" customFormat="1" ht="5.25" customHeight="1" x14ac:dyDescent="0.2">
      <c r="A296" s="44"/>
      <c r="B296" s="44"/>
      <c r="C296" s="44"/>
      <c r="D296" s="44"/>
      <c r="E296" s="44"/>
      <c r="F296" s="44"/>
      <c r="G296" s="44"/>
      <c r="H296" s="44"/>
      <c r="I296" s="44"/>
      <c r="J296" s="44"/>
    </row>
    <row r="297" spans="1:10" s="43" customFormat="1" ht="12.75" x14ac:dyDescent="0.2">
      <c r="A297" s="503" t="s">
        <v>463</v>
      </c>
      <c r="B297" s="503"/>
      <c r="C297" s="504"/>
      <c r="D297" s="501"/>
      <c r="E297" s="501"/>
      <c r="F297" s="501"/>
      <c r="G297" s="501"/>
      <c r="H297" s="501"/>
      <c r="I297" s="501"/>
      <c r="J297" s="501"/>
    </row>
    <row r="298" spans="1:10" s="43" customFormat="1" ht="6" customHeight="1" x14ac:dyDescent="0.2"/>
    <row r="299" spans="1:10" s="43" customFormat="1" ht="12.75" x14ac:dyDescent="0.2">
      <c r="A299" s="550" t="s">
        <v>467</v>
      </c>
      <c r="B299" s="531"/>
      <c r="C299" s="551"/>
      <c r="D299" s="552" t="s">
        <v>267</v>
      </c>
      <c r="E299" s="552"/>
      <c r="F299" s="552"/>
      <c r="G299" s="552" t="s">
        <v>268</v>
      </c>
      <c r="H299" s="552"/>
      <c r="I299" s="552"/>
      <c r="J299" s="182" t="s">
        <v>475</v>
      </c>
    </row>
    <row r="300" spans="1:10" s="43" customFormat="1" ht="12.75" x14ac:dyDescent="0.2">
      <c r="A300" s="532" t="s">
        <v>464</v>
      </c>
      <c r="B300" s="532"/>
      <c r="C300" s="532"/>
      <c r="D300" s="530"/>
      <c r="E300" s="529"/>
      <c r="F300" s="529"/>
      <c r="G300" s="529"/>
      <c r="H300" s="529"/>
      <c r="I300" s="529"/>
      <c r="J300" s="189"/>
    </row>
    <row r="301" spans="1:10" s="43" customFormat="1" ht="12.75" x14ac:dyDescent="0.2">
      <c r="A301" s="532" t="s">
        <v>465</v>
      </c>
      <c r="B301" s="532"/>
      <c r="C301" s="532"/>
      <c r="D301" s="530"/>
      <c r="E301" s="529"/>
      <c r="F301" s="529"/>
      <c r="G301" s="529"/>
      <c r="H301" s="529"/>
      <c r="I301" s="529"/>
      <c r="J301" s="189"/>
    </row>
    <row r="302" spans="1:10" s="43" customFormat="1" ht="12.75" x14ac:dyDescent="0.2">
      <c r="A302" s="532" t="s">
        <v>516</v>
      </c>
      <c r="B302" s="532"/>
      <c r="C302" s="532"/>
      <c r="D302" s="530"/>
      <c r="E302" s="529"/>
      <c r="F302" s="529"/>
      <c r="G302" s="530"/>
      <c r="H302" s="529"/>
      <c r="I302" s="529"/>
      <c r="J302" s="189"/>
    </row>
    <row r="303" spans="1:10" s="43" customFormat="1" ht="12.75" x14ac:dyDescent="0.2">
      <c r="A303" s="532" t="s">
        <v>476</v>
      </c>
      <c r="B303" s="532"/>
      <c r="C303" s="532"/>
      <c r="D303" s="530"/>
      <c r="E303" s="529"/>
      <c r="F303" s="529"/>
      <c r="G303" s="529"/>
      <c r="H303" s="529"/>
      <c r="I303" s="529"/>
      <c r="J303" s="189"/>
    </row>
    <row r="304" spans="1:10" s="43" customFormat="1" ht="12.75" x14ac:dyDescent="0.2">
      <c r="A304" s="534" t="s">
        <v>573</v>
      </c>
      <c r="B304" s="531"/>
      <c r="C304" s="531"/>
      <c r="D304" s="531"/>
      <c r="E304" s="531"/>
      <c r="F304" s="531"/>
      <c r="G304" s="531"/>
      <c r="H304" s="531"/>
      <c r="I304" s="531"/>
      <c r="J304" s="531"/>
    </row>
    <row r="305" spans="1:10" s="43" customFormat="1" ht="12.75" x14ac:dyDescent="0.2">
      <c r="A305" s="533" t="s">
        <v>868</v>
      </c>
      <c r="B305" s="532"/>
      <c r="C305" s="532"/>
      <c r="D305" s="529"/>
      <c r="E305" s="529"/>
      <c r="F305" s="529"/>
      <c r="G305" s="529"/>
      <c r="H305" s="529"/>
      <c r="I305" s="529"/>
      <c r="J305" s="354"/>
    </row>
    <row r="306" spans="1:10" s="43" customFormat="1" ht="15.75" x14ac:dyDescent="0.2">
      <c r="A306" s="532" t="s">
        <v>61</v>
      </c>
      <c r="B306" s="532"/>
      <c r="C306" s="532"/>
      <c r="D306" s="529"/>
      <c r="E306" s="529"/>
      <c r="F306" s="529"/>
      <c r="G306" s="529"/>
      <c r="H306" s="529"/>
      <c r="I306" s="529"/>
      <c r="J306" s="354"/>
    </row>
    <row r="307" spans="1:10" s="43" customFormat="1" ht="12.75" x14ac:dyDescent="0.2">
      <c r="A307" s="532" t="s">
        <v>466</v>
      </c>
      <c r="B307" s="532"/>
      <c r="C307" s="532"/>
      <c r="D307" s="529"/>
      <c r="E307" s="529"/>
      <c r="F307" s="529"/>
      <c r="G307" s="529"/>
      <c r="H307" s="529"/>
      <c r="I307" s="529"/>
      <c r="J307" s="354"/>
    </row>
    <row r="308" spans="1:10" s="43" customFormat="1" ht="15.75" x14ac:dyDescent="0.2">
      <c r="A308" s="532" t="s">
        <v>62</v>
      </c>
      <c r="B308" s="532"/>
      <c r="C308" s="532"/>
      <c r="D308" s="529"/>
      <c r="E308" s="529"/>
      <c r="F308" s="529"/>
      <c r="G308" s="529"/>
      <c r="H308" s="529"/>
      <c r="I308" s="529"/>
      <c r="J308" s="354"/>
    </row>
    <row r="309" spans="1:10" s="43" customFormat="1" ht="15.75" x14ac:dyDescent="0.2">
      <c r="A309" s="578" t="s">
        <v>63</v>
      </c>
      <c r="B309" s="578"/>
      <c r="C309" s="578"/>
      <c r="D309" s="529"/>
      <c r="E309" s="529"/>
      <c r="F309" s="529"/>
      <c r="G309" s="529"/>
      <c r="H309" s="529"/>
      <c r="I309" s="529"/>
      <c r="J309" s="354"/>
    </row>
    <row r="310" spans="1:10" s="43" customFormat="1" ht="12.75" x14ac:dyDescent="0.2">
      <c r="A310" s="531" t="s">
        <v>468</v>
      </c>
      <c r="B310" s="531"/>
      <c r="C310" s="531"/>
      <c r="D310" s="531"/>
      <c r="E310" s="531"/>
      <c r="F310" s="531"/>
      <c r="G310" s="531"/>
      <c r="H310" s="531"/>
      <c r="I310" s="531"/>
      <c r="J310" s="531"/>
    </row>
    <row r="311" spans="1:10" s="43" customFormat="1" ht="12.75" x14ac:dyDescent="0.2">
      <c r="A311" s="575" t="s">
        <v>477</v>
      </c>
      <c r="B311" s="576"/>
      <c r="C311" s="577"/>
      <c r="D311" s="529"/>
      <c r="E311" s="529"/>
      <c r="F311" s="529"/>
      <c r="G311" s="529"/>
      <c r="H311" s="529"/>
      <c r="I311" s="529"/>
      <c r="J311" s="354"/>
    </row>
    <row r="312" spans="1:10" s="43" customFormat="1" ht="12.75" x14ac:dyDescent="0.2">
      <c r="A312" s="572" t="s">
        <v>512</v>
      </c>
      <c r="B312" s="573"/>
      <c r="C312" s="574"/>
      <c r="D312" s="529"/>
      <c r="E312" s="529"/>
      <c r="F312" s="529"/>
      <c r="G312" s="529"/>
      <c r="H312" s="529"/>
      <c r="I312" s="529"/>
      <c r="J312" s="529"/>
    </row>
    <row r="313" spans="1:10" s="43" customFormat="1" ht="12.75" x14ac:dyDescent="0.2">
      <c r="A313" s="183"/>
      <c r="B313" s="184"/>
      <c r="C313" s="185"/>
      <c r="D313" s="529"/>
      <c r="E313" s="529"/>
      <c r="F313" s="529"/>
      <c r="G313" s="529"/>
      <c r="H313" s="529"/>
      <c r="I313" s="529"/>
      <c r="J313" s="529"/>
    </row>
    <row r="314" spans="1:10" s="43" customFormat="1" ht="12.75" x14ac:dyDescent="0.2">
      <c r="A314" s="572" t="s">
        <v>473</v>
      </c>
      <c r="B314" s="573"/>
      <c r="C314" s="574"/>
      <c r="D314" s="529"/>
      <c r="E314" s="529"/>
      <c r="F314" s="529"/>
      <c r="G314" s="529"/>
      <c r="H314" s="529"/>
      <c r="I314" s="529"/>
      <c r="J314" s="529"/>
    </row>
    <row r="315" spans="1:10" s="43" customFormat="1" ht="12.75" x14ac:dyDescent="0.2">
      <c r="A315" s="183"/>
      <c r="B315" s="184"/>
      <c r="C315" s="185"/>
      <c r="D315" s="529"/>
      <c r="E315" s="529"/>
      <c r="F315" s="529"/>
      <c r="G315" s="529"/>
      <c r="H315" s="529"/>
      <c r="I315" s="529"/>
      <c r="J315" s="529"/>
    </row>
    <row r="316" spans="1:10" s="43" customFormat="1" ht="12.75" x14ac:dyDescent="0.2">
      <c r="A316" s="579" t="s">
        <v>469</v>
      </c>
      <c r="B316" s="573"/>
      <c r="C316" s="574"/>
      <c r="D316" s="529"/>
      <c r="E316" s="529"/>
      <c r="F316" s="529"/>
      <c r="G316" s="529"/>
      <c r="H316" s="529"/>
      <c r="I316" s="529"/>
      <c r="J316" s="529"/>
    </row>
    <row r="317" spans="1:10" s="43" customFormat="1" ht="12.75" x14ac:dyDescent="0.2">
      <c r="A317" s="183"/>
      <c r="B317" s="184"/>
      <c r="C317" s="185" t="s">
        <v>513</v>
      </c>
      <c r="D317" s="529"/>
      <c r="E317" s="529"/>
      <c r="F317" s="529"/>
      <c r="G317" s="529"/>
      <c r="H317" s="529"/>
      <c r="I317" s="529"/>
      <c r="J317" s="529"/>
    </row>
    <row r="318" spans="1:10" s="43" customFormat="1" ht="12.75" x14ac:dyDescent="0.2">
      <c r="A318" s="572" t="s">
        <v>470</v>
      </c>
      <c r="B318" s="573"/>
      <c r="C318" s="574"/>
      <c r="D318" s="529"/>
      <c r="E318" s="529"/>
      <c r="F318" s="529"/>
      <c r="G318" s="529"/>
      <c r="H318" s="529"/>
      <c r="I318" s="529"/>
      <c r="J318" s="354"/>
    </row>
    <row r="319" spans="1:10" s="43" customFormat="1" ht="12.75" x14ac:dyDescent="0.2">
      <c r="A319" s="532" t="s">
        <v>471</v>
      </c>
      <c r="B319" s="532"/>
      <c r="C319" s="532"/>
      <c r="D319" s="529"/>
      <c r="E319" s="529"/>
      <c r="F319" s="529"/>
      <c r="G319" s="529"/>
      <c r="H319" s="529"/>
      <c r="I319" s="529"/>
      <c r="J319" s="354"/>
    </row>
    <row r="320" spans="1:10" s="43" customFormat="1" ht="12.75" x14ac:dyDescent="0.2">
      <c r="A320" s="572" t="s">
        <v>472</v>
      </c>
      <c r="B320" s="573"/>
      <c r="C320" s="574"/>
      <c r="D320" s="529"/>
      <c r="E320" s="529"/>
      <c r="F320" s="529"/>
      <c r="G320" s="529"/>
      <c r="H320" s="529"/>
      <c r="I320" s="529"/>
      <c r="J320" s="529"/>
    </row>
    <row r="321" spans="1:10" s="43" customFormat="1" ht="12.75" x14ac:dyDescent="0.2">
      <c r="A321" s="183"/>
      <c r="B321" s="184"/>
      <c r="C321" s="185"/>
      <c r="D321" s="529"/>
      <c r="E321" s="529"/>
      <c r="F321" s="529"/>
      <c r="G321" s="529"/>
      <c r="H321" s="529"/>
      <c r="I321" s="529"/>
      <c r="J321" s="529"/>
    </row>
    <row r="322" spans="1:10" s="43" customFormat="1" ht="12.75" x14ac:dyDescent="0.2">
      <c r="A322" s="186" t="s">
        <v>581</v>
      </c>
    </row>
    <row r="323" spans="1:10" s="43" customFormat="1" ht="6" customHeight="1" x14ac:dyDescent="0.2"/>
    <row r="324" spans="1:10" s="43" customFormat="1" ht="12.75" x14ac:dyDescent="0.2">
      <c r="A324" s="43" t="s">
        <v>378</v>
      </c>
    </row>
    <row r="325" spans="1:10" s="43" customFormat="1" ht="12.75" x14ac:dyDescent="0.2">
      <c r="A325" s="489"/>
      <c r="B325" s="490"/>
      <c r="C325" s="490"/>
      <c r="D325" s="490"/>
      <c r="E325" s="490"/>
      <c r="F325" s="490"/>
      <c r="G325" s="490"/>
      <c r="H325" s="490"/>
      <c r="I325" s="490"/>
      <c r="J325" s="491"/>
    </row>
    <row r="326" spans="1:10" s="43" customFormat="1" ht="12.75" x14ac:dyDescent="0.2">
      <c r="A326" s="492"/>
      <c r="B326" s="493"/>
      <c r="C326" s="493"/>
      <c r="D326" s="493"/>
      <c r="E326" s="493"/>
      <c r="F326" s="493"/>
      <c r="G326" s="493"/>
      <c r="H326" s="493"/>
      <c r="I326" s="493"/>
      <c r="J326" s="494"/>
    </row>
    <row r="327" spans="1:10" s="43" customFormat="1" ht="12.75" x14ac:dyDescent="0.2">
      <c r="A327" s="495"/>
      <c r="B327" s="496"/>
      <c r="C327" s="496"/>
      <c r="D327" s="496"/>
      <c r="E327" s="496"/>
      <c r="F327" s="496"/>
      <c r="G327" s="496"/>
      <c r="H327" s="496"/>
      <c r="I327" s="496"/>
      <c r="J327" s="497"/>
    </row>
    <row r="328" spans="1:10" s="43" customFormat="1" ht="12.75" x14ac:dyDescent="0.2"/>
    <row r="329" spans="1:10" s="43" customFormat="1" ht="12.75" x14ac:dyDescent="0.2">
      <c r="A329" s="42" t="s">
        <v>574</v>
      </c>
    </row>
    <row r="330" spans="1:10" s="43" customFormat="1" ht="12.75" x14ac:dyDescent="0.2">
      <c r="A330" s="489"/>
      <c r="B330" s="490"/>
      <c r="C330" s="490"/>
      <c r="D330" s="490"/>
      <c r="E330" s="490"/>
      <c r="F330" s="490"/>
      <c r="G330" s="490"/>
      <c r="H330" s="490"/>
      <c r="I330" s="490"/>
      <c r="J330" s="491"/>
    </row>
    <row r="331" spans="1:10" s="43" customFormat="1" ht="12.75" x14ac:dyDescent="0.2">
      <c r="A331" s="492"/>
      <c r="B331" s="493"/>
      <c r="C331" s="493"/>
      <c r="D331" s="493"/>
      <c r="E331" s="493"/>
      <c r="F331" s="493"/>
      <c r="G331" s="493"/>
      <c r="H331" s="493"/>
      <c r="I331" s="493"/>
      <c r="J331" s="494"/>
    </row>
    <row r="332" spans="1:10" s="43" customFormat="1" ht="12.75" x14ac:dyDescent="0.2">
      <c r="A332" s="495"/>
      <c r="B332" s="496"/>
      <c r="C332" s="496"/>
      <c r="D332" s="496"/>
      <c r="E332" s="496"/>
      <c r="F332" s="496"/>
      <c r="G332" s="496"/>
      <c r="H332" s="496"/>
      <c r="I332" s="496"/>
      <c r="J332" s="497"/>
    </row>
    <row r="333" spans="1:10" s="43" customFormat="1" ht="12.75" x14ac:dyDescent="0.2"/>
    <row r="334" spans="1:10" s="43" customFormat="1" ht="12.75" x14ac:dyDescent="0.2"/>
    <row r="335" spans="1:10" s="43" customFormat="1" ht="12.75" x14ac:dyDescent="0.2"/>
    <row r="336" spans="1:10" s="43" customFormat="1" ht="12.75" x14ac:dyDescent="0.2"/>
    <row r="337" spans="1:10" s="43" customFormat="1" ht="12.75" x14ac:dyDescent="0.2"/>
    <row r="338" spans="1:10" s="43" customFormat="1" ht="12.75" x14ac:dyDescent="0.2"/>
    <row r="339" spans="1:10" s="43" customFormat="1" ht="12.75" x14ac:dyDescent="0.2"/>
    <row r="340" spans="1:10" s="43" customFormat="1" ht="12.75" x14ac:dyDescent="0.2"/>
    <row r="341" spans="1:10" s="39" customFormat="1" ht="15" x14ac:dyDescent="0.2">
      <c r="A341" s="39" t="s">
        <v>578</v>
      </c>
    </row>
    <row r="342" spans="1:10" s="43" customFormat="1" ht="6" customHeight="1" x14ac:dyDescent="0.2"/>
    <row r="343" spans="1:10" s="43" customFormat="1" ht="12.75" customHeight="1" x14ac:dyDescent="0.2">
      <c r="A343" s="468" t="s">
        <v>583</v>
      </c>
      <c r="B343" s="470"/>
      <c r="C343" s="468" t="s">
        <v>582</v>
      </c>
      <c r="D343" s="469"/>
      <c r="E343" s="469"/>
      <c r="F343" s="470"/>
      <c r="G343" s="468" t="s">
        <v>585</v>
      </c>
      <c r="H343" s="469"/>
      <c r="I343" s="469"/>
      <c r="J343" s="470"/>
    </row>
    <row r="344" spans="1:10" s="43" customFormat="1" ht="12.75" x14ac:dyDescent="0.2">
      <c r="A344" s="471"/>
      <c r="B344" s="473"/>
      <c r="C344" s="471"/>
      <c r="D344" s="472"/>
      <c r="E344" s="472"/>
      <c r="F344" s="473"/>
      <c r="G344" s="471"/>
      <c r="H344" s="472"/>
      <c r="I344" s="472"/>
      <c r="J344" s="473"/>
    </row>
    <row r="345" spans="1:10" s="43" customFormat="1" ht="12.75" x14ac:dyDescent="0.2">
      <c r="A345" s="580"/>
      <c r="B345" s="581"/>
      <c r="C345" s="474"/>
      <c r="D345" s="475"/>
      <c r="E345" s="475"/>
      <c r="F345" s="476"/>
      <c r="G345" s="474"/>
      <c r="H345" s="475"/>
      <c r="I345" s="475"/>
      <c r="J345" s="476"/>
    </row>
    <row r="346" spans="1:10" s="43" customFormat="1" ht="12.75" x14ac:dyDescent="0.2">
      <c r="A346" s="582"/>
      <c r="B346" s="583"/>
      <c r="C346" s="477"/>
      <c r="D346" s="478"/>
      <c r="E346" s="478"/>
      <c r="F346" s="479"/>
      <c r="G346" s="477"/>
      <c r="H346" s="478"/>
      <c r="I346" s="478"/>
      <c r="J346" s="479"/>
    </row>
    <row r="347" spans="1:10" s="43" customFormat="1" ht="12.75" x14ac:dyDescent="0.2">
      <c r="A347" s="580"/>
      <c r="B347" s="581"/>
      <c r="C347" s="474"/>
      <c r="D347" s="475"/>
      <c r="E347" s="475"/>
      <c r="F347" s="476"/>
      <c r="G347" s="474"/>
      <c r="H347" s="475"/>
      <c r="I347" s="475"/>
      <c r="J347" s="476"/>
    </row>
    <row r="348" spans="1:10" s="43" customFormat="1" ht="12.75" x14ac:dyDescent="0.2">
      <c r="A348" s="582"/>
      <c r="B348" s="583"/>
      <c r="C348" s="477"/>
      <c r="D348" s="478"/>
      <c r="E348" s="478"/>
      <c r="F348" s="479"/>
      <c r="G348" s="477"/>
      <c r="H348" s="478"/>
      <c r="I348" s="478"/>
      <c r="J348" s="479"/>
    </row>
    <row r="349" spans="1:10" s="43" customFormat="1" ht="12.75" x14ac:dyDescent="0.2">
      <c r="A349" s="580"/>
      <c r="B349" s="581"/>
      <c r="C349" s="474"/>
      <c r="D349" s="475"/>
      <c r="E349" s="475"/>
      <c r="F349" s="476"/>
      <c r="G349" s="474"/>
      <c r="H349" s="475"/>
      <c r="I349" s="475"/>
      <c r="J349" s="476"/>
    </row>
    <row r="350" spans="1:10" s="43" customFormat="1" ht="12.75" x14ac:dyDescent="0.2">
      <c r="A350" s="582"/>
      <c r="B350" s="583"/>
      <c r="C350" s="477"/>
      <c r="D350" s="478"/>
      <c r="E350" s="478"/>
      <c r="F350" s="479"/>
      <c r="G350" s="477"/>
      <c r="H350" s="478"/>
      <c r="I350" s="478"/>
      <c r="J350" s="479"/>
    </row>
    <row r="351" spans="1:10" s="43" customFormat="1" ht="12.75" x14ac:dyDescent="0.2">
      <c r="A351" s="580"/>
      <c r="B351" s="581"/>
      <c r="C351" s="474"/>
      <c r="D351" s="475"/>
      <c r="E351" s="475"/>
      <c r="F351" s="476"/>
      <c r="G351" s="474"/>
      <c r="H351" s="475"/>
      <c r="I351" s="475"/>
      <c r="J351" s="476"/>
    </row>
    <row r="352" spans="1:10" s="43" customFormat="1" ht="12.75" x14ac:dyDescent="0.2">
      <c r="A352" s="582"/>
      <c r="B352" s="583"/>
      <c r="C352" s="477"/>
      <c r="D352" s="478"/>
      <c r="E352" s="478"/>
      <c r="F352" s="479"/>
      <c r="G352" s="477"/>
      <c r="H352" s="478"/>
      <c r="I352" s="478"/>
      <c r="J352" s="479"/>
    </row>
    <row r="353" spans="1:1" s="43" customFormat="1" ht="12.75" x14ac:dyDescent="0.2">
      <c r="A353" s="186" t="s">
        <v>579</v>
      </c>
    </row>
    <row r="354" spans="1:1" s="186" customFormat="1" ht="12.75" x14ac:dyDescent="0.2"/>
    <row r="355" spans="1:1" s="186" customFormat="1" ht="12.75" x14ac:dyDescent="0.2"/>
    <row r="356" spans="1:1" s="186" customFormat="1" ht="12.75" x14ac:dyDescent="0.2"/>
    <row r="357" spans="1:1" s="186" customFormat="1" ht="12.75" x14ac:dyDescent="0.2"/>
    <row r="358" spans="1:1" s="186" customFormat="1" ht="12.75" x14ac:dyDescent="0.2"/>
    <row r="359" spans="1:1" s="186" customFormat="1" ht="12.75" x14ac:dyDescent="0.2"/>
    <row r="360" spans="1:1" s="186" customFormat="1" ht="12.75" x14ac:dyDescent="0.2"/>
    <row r="361" spans="1:1" s="186" customFormat="1" ht="12.75" x14ac:dyDescent="0.2"/>
    <row r="362" spans="1:1" s="186" customFormat="1" ht="12.75" x14ac:dyDescent="0.2"/>
    <row r="363" spans="1:1" s="186" customFormat="1" ht="12.75" x14ac:dyDescent="0.2"/>
    <row r="364" spans="1:1" s="186" customFormat="1" ht="12.75" x14ac:dyDescent="0.2"/>
    <row r="365" spans="1:1" s="186" customFormat="1" ht="12.75" x14ac:dyDescent="0.2"/>
    <row r="366" spans="1:1" s="186" customFormat="1" ht="12.75" x14ac:dyDescent="0.2"/>
    <row r="367" spans="1:1" s="186" customFormat="1" ht="12.75" x14ac:dyDescent="0.2"/>
    <row r="368" spans="1:1" s="186" customFormat="1" ht="12.75" x14ac:dyDescent="0.2"/>
    <row r="369" s="186" customFormat="1" ht="12.75" x14ac:dyDescent="0.2"/>
    <row r="370" s="186" customFormat="1" ht="12.75" x14ac:dyDescent="0.2"/>
    <row r="371" s="186" customFormat="1" ht="12.75" x14ac:dyDescent="0.2"/>
    <row r="372" s="186" customFormat="1" ht="12.75" x14ac:dyDescent="0.2"/>
    <row r="373" s="186" customFormat="1" ht="12.75" x14ac:dyDescent="0.2"/>
    <row r="374" s="186" customFormat="1" ht="12.75" x14ac:dyDescent="0.2"/>
    <row r="375" s="186" customFormat="1" ht="12.75" x14ac:dyDescent="0.2"/>
    <row r="376" s="186" customFormat="1" ht="12.75" x14ac:dyDescent="0.2"/>
    <row r="377" s="186" customFormat="1" ht="12.75" x14ac:dyDescent="0.2"/>
    <row r="378" s="186" customFormat="1" ht="12.75" x14ac:dyDescent="0.2"/>
    <row r="379" s="186" customFormat="1" ht="12.75" x14ac:dyDescent="0.2"/>
    <row r="380" s="186" customFormat="1" ht="12.75" x14ac:dyDescent="0.2"/>
    <row r="381" s="186" customFormat="1" ht="12.75" x14ac:dyDescent="0.2"/>
    <row r="382" s="186" customFormat="1" ht="12.75" x14ac:dyDescent="0.2"/>
    <row r="383" s="186" customFormat="1" ht="12.75" x14ac:dyDescent="0.2"/>
    <row r="384" s="186" customFormat="1" ht="12.75" x14ac:dyDescent="0.2"/>
    <row r="385" s="186" customFormat="1" ht="12.75" x14ac:dyDescent="0.2"/>
    <row r="386" s="186" customFormat="1" ht="12.75" x14ac:dyDescent="0.2"/>
    <row r="387" s="186" customFormat="1" ht="12.75" x14ac:dyDescent="0.2"/>
    <row r="388" s="186" customFormat="1" ht="12.75" x14ac:dyDescent="0.2"/>
    <row r="389" s="186" customFormat="1" ht="12.75" x14ac:dyDescent="0.2"/>
    <row r="390" s="186" customFormat="1" ht="12.75" x14ac:dyDescent="0.2"/>
    <row r="391" s="186" customFormat="1" ht="12.75" x14ac:dyDescent="0.2"/>
    <row r="392" s="186" customFormat="1" ht="12.75" x14ac:dyDescent="0.2"/>
    <row r="393" s="186" customFormat="1" ht="12.75" x14ac:dyDescent="0.2"/>
    <row r="394" s="186" customFormat="1" ht="12.75" x14ac:dyDescent="0.2"/>
    <row r="395" s="186" customFormat="1" ht="12.75" x14ac:dyDescent="0.2"/>
    <row r="396" s="186" customFormat="1" ht="12.75" x14ac:dyDescent="0.2"/>
    <row r="397" s="186" customFormat="1" ht="12.75" x14ac:dyDescent="0.2"/>
    <row r="398" s="186" customFormat="1" ht="12.75" x14ac:dyDescent="0.2"/>
    <row r="399" s="186" customFormat="1" ht="12.75" x14ac:dyDescent="0.2"/>
    <row r="400" s="186" customFormat="1" ht="12.75" x14ac:dyDescent="0.2"/>
    <row r="401" spans="1:10" s="186" customFormat="1" ht="12.75" x14ac:dyDescent="0.2"/>
    <row r="402" spans="1:10" s="186" customFormat="1" ht="12.75" x14ac:dyDescent="0.2"/>
    <row r="403" spans="1:10" s="186" customFormat="1" ht="12.75" x14ac:dyDescent="0.2"/>
    <row r="404" spans="1:10" s="186" customFormat="1" ht="12.75" x14ac:dyDescent="0.2"/>
    <row r="405" spans="1:10" ht="15" x14ac:dyDescent="0.2">
      <c r="A405" s="39" t="s">
        <v>611</v>
      </c>
    </row>
    <row r="406" spans="1:10" ht="6.75" customHeight="1" x14ac:dyDescent="0.2">
      <c r="J406" s="40"/>
    </row>
    <row r="407" spans="1:10" s="186" customFormat="1" ht="12.75" x14ac:dyDescent="0.2">
      <c r="A407" s="42" t="s">
        <v>612</v>
      </c>
    </row>
    <row r="408" spans="1:10" s="41" customFormat="1" ht="6.75" x14ac:dyDescent="0.2">
      <c r="A408" s="37"/>
      <c r="B408" s="37"/>
      <c r="C408" s="37"/>
      <c r="D408" s="37"/>
      <c r="E408" s="37"/>
      <c r="F408" s="37"/>
      <c r="G408" s="37"/>
      <c r="H408" s="37"/>
      <c r="I408" s="37"/>
      <c r="J408" s="37"/>
    </row>
    <row r="409" spans="1:10" s="186" customFormat="1" ht="13.5" customHeight="1" x14ac:dyDescent="0.2">
      <c r="A409" s="468" t="s">
        <v>587</v>
      </c>
      <c r="B409" s="481"/>
      <c r="C409" s="584" t="s">
        <v>588</v>
      </c>
      <c r="D409" s="586" t="s">
        <v>589</v>
      </c>
      <c r="E409" s="468" t="s">
        <v>586</v>
      </c>
      <c r="F409" s="481"/>
      <c r="G409" s="480" t="s">
        <v>803</v>
      </c>
      <c r="H409" s="481"/>
      <c r="I409" s="480" t="s">
        <v>590</v>
      </c>
      <c r="J409" s="481"/>
    </row>
    <row r="410" spans="1:10" s="186" customFormat="1" ht="13.5" customHeight="1" x14ac:dyDescent="0.2">
      <c r="A410" s="482"/>
      <c r="B410" s="483"/>
      <c r="C410" s="585"/>
      <c r="D410" s="585"/>
      <c r="E410" s="482"/>
      <c r="F410" s="483"/>
      <c r="G410" s="482"/>
      <c r="H410" s="483"/>
      <c r="I410" s="482"/>
      <c r="J410" s="483"/>
    </row>
    <row r="411" spans="1:10" s="186" customFormat="1" ht="13.5" customHeight="1" x14ac:dyDescent="0.2">
      <c r="A411" s="462"/>
      <c r="B411" s="463"/>
      <c r="C411" s="466"/>
      <c r="D411" s="466"/>
      <c r="E411" s="462"/>
      <c r="F411" s="463"/>
      <c r="G411" s="484"/>
      <c r="H411" s="485"/>
      <c r="I411" s="462"/>
      <c r="J411" s="463"/>
    </row>
    <row r="412" spans="1:10" s="186" customFormat="1" ht="13.5" customHeight="1" x14ac:dyDescent="0.2">
      <c r="A412" s="464"/>
      <c r="B412" s="465"/>
      <c r="C412" s="467"/>
      <c r="D412" s="467"/>
      <c r="E412" s="464"/>
      <c r="F412" s="465"/>
      <c r="G412" s="486"/>
      <c r="H412" s="487"/>
      <c r="I412" s="464"/>
      <c r="J412" s="465"/>
    </row>
    <row r="413" spans="1:10" s="186" customFormat="1" ht="13.5" customHeight="1" x14ac:dyDescent="0.2">
      <c r="A413" s="462"/>
      <c r="B413" s="463"/>
      <c r="C413" s="466"/>
      <c r="D413" s="466"/>
      <c r="E413" s="462"/>
      <c r="F413" s="463"/>
      <c r="G413" s="484"/>
      <c r="H413" s="485"/>
      <c r="I413" s="462"/>
      <c r="J413" s="463"/>
    </row>
    <row r="414" spans="1:10" s="186" customFormat="1" ht="13.5" customHeight="1" x14ac:dyDescent="0.2">
      <c r="A414" s="464"/>
      <c r="B414" s="465"/>
      <c r="C414" s="467"/>
      <c r="D414" s="467"/>
      <c r="E414" s="464"/>
      <c r="F414" s="465"/>
      <c r="G414" s="486"/>
      <c r="H414" s="487"/>
      <c r="I414" s="464"/>
      <c r="J414" s="465"/>
    </row>
    <row r="415" spans="1:10" s="186" customFormat="1" ht="13.5" customHeight="1" x14ac:dyDescent="0.2">
      <c r="A415" s="462"/>
      <c r="B415" s="463"/>
      <c r="C415" s="466"/>
      <c r="D415" s="466"/>
      <c r="E415" s="462"/>
      <c r="F415" s="463"/>
      <c r="G415" s="484"/>
      <c r="H415" s="485"/>
      <c r="I415" s="462"/>
      <c r="J415" s="463"/>
    </row>
    <row r="416" spans="1:10" s="186" customFormat="1" ht="13.5" customHeight="1" x14ac:dyDescent="0.2">
      <c r="A416" s="464"/>
      <c r="B416" s="465"/>
      <c r="C416" s="467"/>
      <c r="D416" s="467"/>
      <c r="E416" s="464"/>
      <c r="F416" s="465"/>
      <c r="G416" s="486"/>
      <c r="H416" s="487"/>
      <c r="I416" s="464"/>
      <c r="J416" s="465"/>
    </row>
    <row r="417" spans="1:10" s="186" customFormat="1" ht="13.5" customHeight="1" x14ac:dyDescent="0.2">
      <c r="A417" s="187" t="s">
        <v>579</v>
      </c>
      <c r="B417" s="187"/>
      <c r="C417" s="187"/>
      <c r="D417" s="187"/>
      <c r="E417" s="187"/>
      <c r="F417" s="187"/>
      <c r="G417" s="187"/>
      <c r="H417" s="187"/>
      <c r="I417" s="187"/>
      <c r="J417" s="187"/>
    </row>
    <row r="418" spans="1:10" s="186" customFormat="1" ht="13.5" customHeight="1" x14ac:dyDescent="0.2">
      <c r="A418" s="187"/>
      <c r="B418" s="187"/>
      <c r="C418" s="187"/>
      <c r="D418" s="187"/>
      <c r="E418" s="187"/>
      <c r="F418" s="187"/>
      <c r="G418" s="187"/>
      <c r="H418" s="187"/>
      <c r="I418" s="187"/>
      <c r="J418" s="187"/>
    </row>
    <row r="419" spans="1:10" s="186" customFormat="1" ht="12.75" x14ac:dyDescent="0.2">
      <c r="A419" s="186" t="s">
        <v>806</v>
      </c>
      <c r="J419" s="170"/>
    </row>
    <row r="420" spans="1:10" s="186" customFormat="1" ht="12.75" x14ac:dyDescent="0.2">
      <c r="A420" s="186" t="s">
        <v>804</v>
      </c>
      <c r="J420" s="170"/>
    </row>
    <row r="421" spans="1:10" s="186" customFormat="1" ht="12.75" x14ac:dyDescent="0.2">
      <c r="A421" s="186" t="s">
        <v>805</v>
      </c>
      <c r="J421" s="170"/>
    </row>
    <row r="422" spans="1:10" s="186" customFormat="1" ht="12.75" x14ac:dyDescent="0.2">
      <c r="A422" s="462"/>
      <c r="B422" s="587"/>
      <c r="C422" s="587"/>
      <c r="D422" s="587"/>
      <c r="E422" s="587"/>
      <c r="F422" s="587"/>
      <c r="G422" s="587"/>
      <c r="H422" s="587"/>
      <c r="I422" s="587"/>
      <c r="J422" s="463"/>
    </row>
    <row r="423" spans="1:10" s="186" customFormat="1" ht="12.75" x14ac:dyDescent="0.2">
      <c r="A423" s="588"/>
      <c r="B423" s="589"/>
      <c r="C423" s="589"/>
      <c r="D423" s="589"/>
      <c r="E423" s="589"/>
      <c r="F423" s="589"/>
      <c r="G423" s="589"/>
      <c r="H423" s="589"/>
      <c r="I423" s="589"/>
      <c r="J423" s="590"/>
    </row>
    <row r="424" spans="1:10" s="186" customFormat="1" ht="12.75" x14ac:dyDescent="0.2">
      <c r="A424" s="588"/>
      <c r="B424" s="589"/>
      <c r="C424" s="589"/>
      <c r="D424" s="589"/>
      <c r="E424" s="589"/>
      <c r="F424" s="589"/>
      <c r="G424" s="589"/>
      <c r="H424" s="589"/>
      <c r="I424" s="589"/>
      <c r="J424" s="590"/>
    </row>
    <row r="425" spans="1:10" s="186" customFormat="1" ht="12.75" x14ac:dyDescent="0.2">
      <c r="A425" s="464"/>
      <c r="B425" s="591"/>
      <c r="C425" s="591"/>
      <c r="D425" s="591"/>
      <c r="E425" s="591"/>
      <c r="F425" s="591"/>
      <c r="G425" s="591"/>
      <c r="H425" s="591"/>
      <c r="I425" s="591"/>
      <c r="J425" s="465"/>
    </row>
    <row r="426" spans="1:10" s="186" customFormat="1" ht="12.75" x14ac:dyDescent="0.2">
      <c r="J426" s="170"/>
    </row>
    <row r="427" spans="1:10" s="186" customFormat="1" ht="12.75" x14ac:dyDescent="0.2">
      <c r="A427" s="42" t="s">
        <v>613</v>
      </c>
    </row>
    <row r="428" spans="1:10" s="41" customFormat="1" ht="6.75" x14ac:dyDescent="0.2">
      <c r="A428" s="37"/>
      <c r="B428" s="37"/>
      <c r="C428" s="37"/>
      <c r="D428" s="37"/>
      <c r="E428" s="37"/>
      <c r="F428" s="37"/>
      <c r="G428" s="37"/>
      <c r="H428" s="37"/>
      <c r="I428" s="37"/>
      <c r="J428" s="37"/>
    </row>
    <row r="429" spans="1:10" s="186" customFormat="1" ht="12.75" x14ac:dyDescent="0.2">
      <c r="A429" s="186" t="s">
        <v>495</v>
      </c>
      <c r="J429" s="170"/>
    </row>
    <row r="430" spans="1:10" s="186" customFormat="1" ht="12.75" x14ac:dyDescent="0.2">
      <c r="A430" s="462"/>
      <c r="B430" s="587"/>
      <c r="C430" s="587"/>
      <c r="D430" s="587"/>
      <c r="E430" s="587"/>
      <c r="F430" s="587"/>
      <c r="G430" s="587"/>
      <c r="H430" s="587"/>
      <c r="I430" s="587"/>
      <c r="J430" s="463"/>
    </row>
    <row r="431" spans="1:10" s="186" customFormat="1" ht="12.75" x14ac:dyDescent="0.2">
      <c r="A431" s="588"/>
      <c r="B431" s="589"/>
      <c r="C431" s="589"/>
      <c r="D431" s="589"/>
      <c r="E431" s="589"/>
      <c r="F431" s="589"/>
      <c r="G431" s="589"/>
      <c r="H431" s="589"/>
      <c r="I431" s="589"/>
      <c r="J431" s="590"/>
    </row>
    <row r="432" spans="1:10" s="186" customFormat="1" ht="12.75" x14ac:dyDescent="0.2">
      <c r="A432" s="588"/>
      <c r="B432" s="589"/>
      <c r="C432" s="589"/>
      <c r="D432" s="589"/>
      <c r="E432" s="589"/>
      <c r="F432" s="589"/>
      <c r="G432" s="589"/>
      <c r="H432" s="589"/>
      <c r="I432" s="589"/>
      <c r="J432" s="590"/>
    </row>
    <row r="433" spans="1:10" s="186" customFormat="1" ht="12.75" x14ac:dyDescent="0.2">
      <c r="A433" s="464"/>
      <c r="B433" s="591"/>
      <c r="C433" s="591"/>
      <c r="D433" s="591"/>
      <c r="E433" s="591"/>
      <c r="F433" s="591"/>
      <c r="G433" s="591"/>
      <c r="H433" s="591"/>
      <c r="I433" s="591"/>
      <c r="J433" s="465"/>
    </row>
    <row r="434" spans="1:10" s="186" customFormat="1" ht="12.75" x14ac:dyDescent="0.2">
      <c r="J434" s="170"/>
    </row>
    <row r="435" spans="1:10" s="186" customFormat="1" ht="12.75" x14ac:dyDescent="0.2">
      <c r="A435" s="186" t="s">
        <v>496</v>
      </c>
      <c r="J435" s="170"/>
    </row>
    <row r="436" spans="1:10" s="186" customFormat="1" ht="12.75" x14ac:dyDescent="0.2">
      <c r="A436" s="462"/>
      <c r="B436" s="587"/>
      <c r="C436" s="587"/>
      <c r="D436" s="587"/>
      <c r="E436" s="587"/>
      <c r="F436" s="587"/>
      <c r="G436" s="587"/>
      <c r="H436" s="587"/>
      <c r="I436" s="587"/>
      <c r="J436" s="463"/>
    </row>
    <row r="437" spans="1:10" s="186" customFormat="1" ht="12.75" x14ac:dyDescent="0.2">
      <c r="A437" s="588"/>
      <c r="B437" s="589"/>
      <c r="C437" s="589"/>
      <c r="D437" s="589"/>
      <c r="E437" s="589"/>
      <c r="F437" s="589"/>
      <c r="G437" s="589"/>
      <c r="H437" s="589"/>
      <c r="I437" s="589"/>
      <c r="J437" s="590"/>
    </row>
    <row r="438" spans="1:10" s="186" customFormat="1" ht="12.75" x14ac:dyDescent="0.2">
      <c r="A438" s="588"/>
      <c r="B438" s="589"/>
      <c r="C438" s="589"/>
      <c r="D438" s="589"/>
      <c r="E438" s="589"/>
      <c r="F438" s="589"/>
      <c r="G438" s="589"/>
      <c r="H438" s="589"/>
      <c r="I438" s="589"/>
      <c r="J438" s="590"/>
    </row>
    <row r="439" spans="1:10" s="186" customFormat="1" ht="12.75" x14ac:dyDescent="0.2">
      <c r="A439" s="464"/>
      <c r="B439" s="591"/>
      <c r="C439" s="591"/>
      <c r="D439" s="591"/>
      <c r="E439" s="591"/>
      <c r="F439" s="591"/>
      <c r="G439" s="591"/>
      <c r="H439" s="591"/>
      <c r="I439" s="591"/>
      <c r="J439" s="465"/>
    </row>
    <row r="440" spans="1:10" s="186" customFormat="1" ht="12.75" x14ac:dyDescent="0.2">
      <c r="J440" s="170"/>
    </row>
    <row r="441" spans="1:10" s="186" customFormat="1" ht="12.75" x14ac:dyDescent="0.2">
      <c r="J441" s="170"/>
    </row>
    <row r="442" spans="1:10" s="186" customFormat="1" ht="12.75" x14ac:dyDescent="0.2"/>
    <row r="443" spans="1:10" s="186" customFormat="1" ht="12.75" x14ac:dyDescent="0.2"/>
    <row r="444" spans="1:10" s="186" customFormat="1" ht="12.75" x14ac:dyDescent="0.2"/>
    <row r="445" spans="1:10" s="186" customFormat="1" ht="12.75" x14ac:dyDescent="0.2"/>
    <row r="446" spans="1:10" s="186" customFormat="1" ht="12.75" x14ac:dyDescent="0.2"/>
    <row r="447" spans="1:10" s="186" customFormat="1" ht="12.75" x14ac:dyDescent="0.2"/>
    <row r="448" spans="1:10" s="186" customFormat="1" ht="12.75" x14ac:dyDescent="0.2"/>
    <row r="449" s="186" customFormat="1" ht="12.75" x14ac:dyDescent="0.2"/>
    <row r="450" s="186" customFormat="1" ht="12.75" x14ac:dyDescent="0.2"/>
    <row r="451" s="186" customFormat="1" ht="12.75" x14ac:dyDescent="0.2"/>
    <row r="452" s="186" customFormat="1" ht="12.75" x14ac:dyDescent="0.2"/>
    <row r="453" s="186" customFormat="1" ht="12.75" x14ac:dyDescent="0.2"/>
    <row r="454" s="186" customFormat="1" ht="12.75" x14ac:dyDescent="0.2"/>
    <row r="455" s="186" customFormat="1" ht="12.75" x14ac:dyDescent="0.2"/>
    <row r="456" s="186" customFormat="1" ht="12.75" x14ac:dyDescent="0.2"/>
    <row r="457" s="186" customFormat="1" ht="12.75" x14ac:dyDescent="0.2"/>
    <row r="458" s="186" customFormat="1" ht="12.75" x14ac:dyDescent="0.2"/>
    <row r="459" s="186" customFormat="1" ht="12.75" x14ac:dyDescent="0.2"/>
    <row r="460" s="186" customFormat="1" ht="12.75" x14ac:dyDescent="0.2"/>
    <row r="461" s="186" customFormat="1" ht="12.75" x14ac:dyDescent="0.2"/>
    <row r="462" s="186" customFormat="1" ht="12.75" x14ac:dyDescent="0.2"/>
    <row r="463" s="186" customFormat="1" ht="12.75" x14ac:dyDescent="0.2"/>
    <row r="464" s="186" customFormat="1" ht="12.75" x14ac:dyDescent="0.2"/>
    <row r="465" s="186" customFormat="1" ht="12.75" x14ac:dyDescent="0.2"/>
    <row r="466" s="186" customFormat="1" ht="12.75" x14ac:dyDescent="0.2"/>
    <row r="467" s="186" customFormat="1" ht="12.75" x14ac:dyDescent="0.2"/>
    <row r="468" s="186" customFormat="1" ht="12.75" x14ac:dyDescent="0.2"/>
  </sheetData>
  <sheetProtection sheet="1" selectLockedCells="1"/>
  <mergeCells count="204">
    <mergeCell ref="A436:J439"/>
    <mergeCell ref="I413:J414"/>
    <mergeCell ref="E415:F416"/>
    <mergeCell ref="A415:B416"/>
    <mergeCell ref="C415:C416"/>
    <mergeCell ref="D415:D416"/>
    <mergeCell ref="E413:F414"/>
    <mergeCell ref="A413:B414"/>
    <mergeCell ref="C413:C414"/>
    <mergeCell ref="D413:D414"/>
    <mergeCell ref="A422:J425"/>
    <mergeCell ref="A430:J433"/>
    <mergeCell ref="G413:H414"/>
    <mergeCell ref="G415:H416"/>
    <mergeCell ref="I415:J416"/>
    <mergeCell ref="A320:C320"/>
    <mergeCell ref="A319:C319"/>
    <mergeCell ref="A318:C318"/>
    <mergeCell ref="A316:C316"/>
    <mergeCell ref="A325:J327"/>
    <mergeCell ref="A343:B344"/>
    <mergeCell ref="A345:B346"/>
    <mergeCell ref="A347:B348"/>
    <mergeCell ref="A349:B350"/>
    <mergeCell ref="C343:F344"/>
    <mergeCell ref="C345:F346"/>
    <mergeCell ref="C347:F348"/>
    <mergeCell ref="A278:C278"/>
    <mergeCell ref="A280:C280"/>
    <mergeCell ref="I278:J278"/>
    <mergeCell ref="I284:J284"/>
    <mergeCell ref="I280:J280"/>
    <mergeCell ref="I286:J286"/>
    <mergeCell ref="A282:C282"/>
    <mergeCell ref="A314:C314"/>
    <mergeCell ref="A312:C312"/>
    <mergeCell ref="A311:C311"/>
    <mergeCell ref="A309:C309"/>
    <mergeCell ref="A88:C88"/>
    <mergeCell ref="D88:J89"/>
    <mergeCell ref="A91:C91"/>
    <mergeCell ref="D91:J91"/>
    <mergeCell ref="A93:C93"/>
    <mergeCell ref="D93:F93"/>
    <mergeCell ref="H93:J93"/>
    <mergeCell ref="D159:J160"/>
    <mergeCell ref="A149:C149"/>
    <mergeCell ref="A95:C95"/>
    <mergeCell ref="H95:J95"/>
    <mergeCell ref="A98:J100"/>
    <mergeCell ref="A103:J105"/>
    <mergeCell ref="A107:C107"/>
    <mergeCell ref="D107:J107"/>
    <mergeCell ref="A119:J121"/>
    <mergeCell ref="A109:C109"/>
    <mergeCell ref="C16:J16"/>
    <mergeCell ref="A302:C302"/>
    <mergeCell ref="D302:F302"/>
    <mergeCell ref="G302:I302"/>
    <mergeCell ref="C26:E26"/>
    <mergeCell ref="A26:B26"/>
    <mergeCell ref="A147:C147"/>
    <mergeCell ref="D147:J147"/>
    <mergeCell ref="D149:F149"/>
    <mergeCell ref="A79:C79"/>
    <mergeCell ref="D299:F299"/>
    <mergeCell ref="G299:I299"/>
    <mergeCell ref="A22:B22"/>
    <mergeCell ref="C22:J22"/>
    <mergeCell ref="A24:B24"/>
    <mergeCell ref="C24:E24"/>
    <mergeCell ref="F24:G24"/>
    <mergeCell ref="D300:F300"/>
    <mergeCell ref="H24:J24"/>
    <mergeCell ref="A81:C81"/>
    <mergeCell ref="D75:J77"/>
    <mergeCell ref="A142:J143"/>
    <mergeCell ref="A211:C211"/>
    <mergeCell ref="G300:I300"/>
    <mergeCell ref="C6:J6"/>
    <mergeCell ref="C8:J10"/>
    <mergeCell ref="A6:B6"/>
    <mergeCell ref="A8:B8"/>
    <mergeCell ref="A14:B14"/>
    <mergeCell ref="C14:J14"/>
    <mergeCell ref="G308:I308"/>
    <mergeCell ref="A18:B18"/>
    <mergeCell ref="C18:J20"/>
    <mergeCell ref="A16:B16"/>
    <mergeCell ref="A155:C155"/>
    <mergeCell ref="D155:J155"/>
    <mergeCell ref="A151:C151"/>
    <mergeCell ref="D151:J151"/>
    <mergeCell ref="A153:C153"/>
    <mergeCell ref="D153:J153"/>
    <mergeCell ref="D305:F305"/>
    <mergeCell ref="G305:I305"/>
    <mergeCell ref="A299:C299"/>
    <mergeCell ref="A163:J165"/>
    <mergeCell ref="A297:C297"/>
    <mergeCell ref="D297:J297"/>
    <mergeCell ref="D301:F301"/>
    <mergeCell ref="G301:I301"/>
    <mergeCell ref="A243:J245"/>
    <mergeCell ref="G320:I321"/>
    <mergeCell ref="D311:F311"/>
    <mergeCell ref="G311:I311"/>
    <mergeCell ref="J314:J315"/>
    <mergeCell ref="A291:J293"/>
    <mergeCell ref="D308:F308"/>
    <mergeCell ref="D217:J218"/>
    <mergeCell ref="A224:J226"/>
    <mergeCell ref="A236:J238"/>
    <mergeCell ref="A300:C300"/>
    <mergeCell ref="A301:C301"/>
    <mergeCell ref="A305:C305"/>
    <mergeCell ref="A306:C306"/>
    <mergeCell ref="A304:J304"/>
    <mergeCell ref="A303:C303"/>
    <mergeCell ref="G307:I307"/>
    <mergeCell ref="D306:F306"/>
    <mergeCell ref="G306:I306"/>
    <mergeCell ref="G312:I313"/>
    <mergeCell ref="J312:J313"/>
    <mergeCell ref="I276:J276"/>
    <mergeCell ref="A284:C284"/>
    <mergeCell ref="A286:B286"/>
    <mergeCell ref="D303:F303"/>
    <mergeCell ref="G303:I303"/>
    <mergeCell ref="A310:J310"/>
    <mergeCell ref="D309:F309"/>
    <mergeCell ref="G309:I309"/>
    <mergeCell ref="A308:C308"/>
    <mergeCell ref="D312:F313"/>
    <mergeCell ref="D307:F307"/>
    <mergeCell ref="A307:C307"/>
    <mergeCell ref="F26:G26"/>
    <mergeCell ref="H26:J26"/>
    <mergeCell ref="D73:J73"/>
    <mergeCell ref="A31:J33"/>
    <mergeCell ref="A86:C86"/>
    <mergeCell ref="D86:F86"/>
    <mergeCell ref="H86:J86"/>
    <mergeCell ref="D79:J79"/>
    <mergeCell ref="D81:J84"/>
    <mergeCell ref="A73:C73"/>
    <mergeCell ref="A75:C75"/>
    <mergeCell ref="D109:F109"/>
    <mergeCell ref="A168:C169"/>
    <mergeCell ref="A111:C111"/>
    <mergeCell ref="D111:J112"/>
    <mergeCell ref="A114:C114"/>
    <mergeCell ref="D114:J116"/>
    <mergeCell ref="A159:C159"/>
    <mergeCell ref="A172:C172"/>
    <mergeCell ref="A170:C170"/>
    <mergeCell ref="G168:I169"/>
    <mergeCell ref="D168:F169"/>
    <mergeCell ref="J168:J169"/>
    <mergeCell ref="I167:J167"/>
    <mergeCell ref="D157:J157"/>
    <mergeCell ref="A157:C157"/>
    <mergeCell ref="A181:J205"/>
    <mergeCell ref="A229:J231"/>
    <mergeCell ref="A176:J178"/>
    <mergeCell ref="D211:J211"/>
    <mergeCell ref="A209:C209"/>
    <mergeCell ref="A217:C217"/>
    <mergeCell ref="A330:J332"/>
    <mergeCell ref="C349:F350"/>
    <mergeCell ref="C351:F352"/>
    <mergeCell ref="A213:C213"/>
    <mergeCell ref="D213:J213"/>
    <mergeCell ref="A215:C215"/>
    <mergeCell ref="D215:J215"/>
    <mergeCell ref="J320:J321"/>
    <mergeCell ref="D316:F317"/>
    <mergeCell ref="G316:I317"/>
    <mergeCell ref="J316:J317"/>
    <mergeCell ref="D318:F318"/>
    <mergeCell ref="G318:I318"/>
    <mergeCell ref="D319:F319"/>
    <mergeCell ref="G319:I319"/>
    <mergeCell ref="D320:F321"/>
    <mergeCell ref="D314:F315"/>
    <mergeCell ref="G314:I315"/>
    <mergeCell ref="E411:F412"/>
    <mergeCell ref="A411:B412"/>
    <mergeCell ref="C411:C412"/>
    <mergeCell ref="D411:D412"/>
    <mergeCell ref="G343:J344"/>
    <mergeCell ref="G345:J346"/>
    <mergeCell ref="G347:J348"/>
    <mergeCell ref="G409:H410"/>
    <mergeCell ref="G411:H412"/>
    <mergeCell ref="I411:J412"/>
    <mergeCell ref="G351:J352"/>
    <mergeCell ref="I409:J410"/>
    <mergeCell ref="G349:J350"/>
    <mergeCell ref="A351:B352"/>
    <mergeCell ref="E409:F410"/>
    <mergeCell ref="A409:B410"/>
    <mergeCell ref="C409:C410"/>
    <mergeCell ref="D409:D410"/>
  </mergeCells>
  <phoneticPr fontId="2" type="noConversion"/>
  <dataValidations count="10">
    <dataValidation type="date" operator="greaterThan" allowBlank="1" showInputMessage="1" showErrorMessage="1" sqref="D109:F109">
      <formula1>H107</formula1>
    </dataValidation>
    <dataValidation type="date" operator="lessThan" allowBlank="1" showInputMessage="1" showErrorMessage="1" sqref="D86:F86">
      <formula1>H86</formula1>
    </dataValidation>
    <dataValidation type="date" allowBlank="1" showInputMessage="1" showErrorMessage="1" sqref="H93">
      <formula1>D93</formula1>
      <formula2>#REF!</formula2>
    </dataValidation>
    <dataValidation type="date" operator="greaterThan" allowBlank="1" showInputMessage="1" showErrorMessage="1" sqref="C26:E26 C24:E24 H24:J24 H26:J26">
      <formula1>G18</formula1>
    </dataValidation>
    <dataValidation type="list" allowBlank="1" showInputMessage="1" showErrorMessage="1" sqref="I278:J278 I284:J284 I280:J280 I286:J286">
      <formula1>YesNoNA</formula1>
    </dataValidation>
    <dataValidation type="date" operator="greaterThan" allowBlank="1" showInputMessage="1" showErrorMessage="1" sqref="D149:F149">
      <formula1>#REF!</formula1>
    </dataValidation>
    <dataValidation type="list" allowBlank="1" showInputMessage="1" showErrorMessage="1" sqref="D95 I28">
      <formula1>YesOrNo</formula1>
    </dataValidation>
    <dataValidation type="date" allowBlank="1" showInputMessage="1" showErrorMessage="1" sqref="H86:J86">
      <formula1>D86</formula1>
      <formula2>D109</formula2>
    </dataValidation>
    <dataValidation operator="lessThan" allowBlank="1" showInputMessage="1" showErrorMessage="1" sqref="D93:F93 H95:J95"/>
    <dataValidation type="date" operator="lessThan" allowBlank="1" showInputMessage="1" showErrorMessage="1" sqref="G411 G413 G415">
      <formula1>H411</formula1>
    </dataValidation>
  </dataValidations>
  <pageMargins left="0.78740157480314965" right="0.39370078740157483" top="0.59055118110236227" bottom="0.59055118110236227" header="0.39370078740157483" footer="0.39370078740157483"/>
  <pageSetup paperSize="9" scale="95" fitToHeight="5"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rowBreaks count="6" manualBreakCount="6">
    <brk id="67" max="9" man="1"/>
    <brk id="137" max="16383" man="1"/>
    <brk id="205" max="9" man="1"/>
    <brk id="271" max="9" man="1"/>
    <brk id="339" max="9" man="1"/>
    <brk id="403"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73"/>
  <sheetViews>
    <sheetView view="pageBreakPreview" zoomScaleNormal="100" zoomScaleSheetLayoutView="100" workbookViewId="0">
      <pane ySplit="2" topLeftCell="A471" activePane="bottomLeft" state="frozen"/>
      <selection activeCell="N47" sqref="N47:N52"/>
      <selection pane="bottomLeft" activeCell="N47" sqref="N47:N52"/>
    </sheetView>
  </sheetViews>
  <sheetFormatPr defaultRowHeight="12.75" x14ac:dyDescent="0.2"/>
  <cols>
    <col min="1" max="1" width="7.7109375" style="43" customWidth="1"/>
    <col min="2" max="7" width="9.140625" style="43"/>
    <col min="8" max="8" width="10.5703125" style="43" customWidth="1"/>
    <col min="9" max="9" width="7.7109375" style="43" customWidth="1"/>
    <col min="10" max="10" width="10.5703125" style="43" customWidth="1"/>
    <col min="11" max="16384" width="9.140625" style="43"/>
  </cols>
  <sheetData>
    <row r="2" spans="1:10" ht="15" x14ac:dyDescent="0.2">
      <c r="A2" s="39" t="s">
        <v>897</v>
      </c>
    </row>
    <row r="3" spans="1:10" ht="15" x14ac:dyDescent="0.2">
      <c r="A3" s="39"/>
    </row>
    <row r="4" spans="1:10" ht="15" x14ac:dyDescent="0.2">
      <c r="A4" s="39" t="s">
        <v>898</v>
      </c>
    </row>
    <row r="5" spans="1:10" x14ac:dyDescent="0.2">
      <c r="A5" s="44"/>
      <c r="B5" s="44"/>
      <c r="C5" s="44"/>
      <c r="D5" s="44"/>
      <c r="E5" s="44"/>
      <c r="F5" s="44"/>
      <c r="G5" s="44"/>
      <c r="H5" s="44"/>
      <c r="I5" s="44"/>
      <c r="J5" s="44"/>
    </row>
    <row r="6" spans="1:10" x14ac:dyDescent="0.2">
      <c r="A6" s="43" t="s">
        <v>497</v>
      </c>
    </row>
    <row r="7" spans="1:10" x14ac:dyDescent="0.2">
      <c r="A7" s="44"/>
      <c r="B7" s="44"/>
      <c r="C7" s="44"/>
      <c r="D7" s="44"/>
      <c r="E7" s="44"/>
      <c r="F7" s="44"/>
      <c r="G7" s="44"/>
      <c r="H7" s="44"/>
      <c r="I7" s="44"/>
      <c r="J7" s="44"/>
    </row>
    <row r="8" spans="1:10" ht="15" x14ac:dyDescent="0.2">
      <c r="A8" s="634" t="s">
        <v>498</v>
      </c>
      <c r="B8" s="634"/>
      <c r="C8" s="634"/>
      <c r="D8" s="634"/>
      <c r="E8" s="634"/>
      <c r="F8" s="634"/>
      <c r="G8" s="634"/>
      <c r="H8" s="634"/>
      <c r="I8" s="634" t="s">
        <v>554</v>
      </c>
      <c r="J8" s="634"/>
    </row>
    <row r="9" spans="1:10" s="42" customFormat="1" ht="15" x14ac:dyDescent="0.2">
      <c r="A9" s="160">
        <v>3</v>
      </c>
      <c r="B9" s="650" t="s">
        <v>499</v>
      </c>
      <c r="C9" s="651"/>
      <c r="D9" s="651"/>
      <c r="E9" s="651"/>
      <c r="F9" s="651"/>
      <c r="G9" s="651"/>
      <c r="H9" s="651"/>
      <c r="I9" s="651"/>
      <c r="J9" s="652"/>
    </row>
    <row r="10" spans="1:10" x14ac:dyDescent="0.2">
      <c r="A10" s="46">
        <v>3.1</v>
      </c>
      <c r="B10" s="623" t="s">
        <v>502</v>
      </c>
      <c r="C10" s="623"/>
      <c r="D10" s="623"/>
      <c r="E10" s="623"/>
      <c r="F10" s="623"/>
      <c r="G10" s="623"/>
      <c r="H10" s="623"/>
      <c r="I10" s="659"/>
      <c r="J10" s="660"/>
    </row>
    <row r="11" spans="1:10" x14ac:dyDescent="0.2">
      <c r="A11" s="46"/>
      <c r="B11" s="623"/>
      <c r="C11" s="623"/>
      <c r="D11" s="623"/>
      <c r="E11" s="623"/>
      <c r="F11" s="623"/>
      <c r="G11" s="623"/>
      <c r="H11" s="623"/>
      <c r="I11" s="661"/>
      <c r="J11" s="662"/>
    </row>
    <row r="12" spans="1:10" x14ac:dyDescent="0.2">
      <c r="A12" s="47"/>
      <c r="B12" s="623"/>
      <c r="C12" s="623"/>
      <c r="D12" s="623"/>
      <c r="E12" s="623"/>
      <c r="F12" s="623"/>
      <c r="G12" s="623"/>
      <c r="H12" s="623"/>
      <c r="I12" s="310"/>
      <c r="J12" s="45" t="s">
        <v>500</v>
      </c>
    </row>
    <row r="13" spans="1:10" x14ac:dyDescent="0.2">
      <c r="A13" s="48">
        <v>3.2</v>
      </c>
      <c r="B13" s="648" t="s">
        <v>841</v>
      </c>
      <c r="C13" s="623"/>
      <c r="D13" s="623"/>
      <c r="E13" s="623"/>
      <c r="F13" s="623"/>
      <c r="G13" s="623"/>
      <c r="H13" s="623"/>
      <c r="I13" s="653"/>
      <c r="J13" s="654"/>
    </row>
    <row r="14" spans="1:10" ht="15.75" customHeight="1" x14ac:dyDescent="0.2">
      <c r="A14" s="46"/>
      <c r="B14" s="623"/>
      <c r="C14" s="623"/>
      <c r="D14" s="623"/>
      <c r="E14" s="623"/>
      <c r="F14" s="623"/>
      <c r="G14" s="623"/>
      <c r="H14" s="623"/>
      <c r="I14" s="655"/>
      <c r="J14" s="656"/>
    </row>
    <row r="15" spans="1:10" ht="15.75" customHeight="1" x14ac:dyDescent="0.2">
      <c r="A15" s="46"/>
      <c r="B15" s="623"/>
      <c r="C15" s="623"/>
      <c r="D15" s="623"/>
      <c r="E15" s="623"/>
      <c r="F15" s="623"/>
      <c r="G15" s="623"/>
      <c r="H15" s="623"/>
      <c r="I15" s="657"/>
      <c r="J15" s="658"/>
    </row>
    <row r="16" spans="1:10" ht="15.75" customHeight="1" x14ac:dyDescent="0.2">
      <c r="A16" s="47"/>
      <c r="B16" s="623"/>
      <c r="C16" s="623"/>
      <c r="D16" s="623"/>
      <c r="E16" s="623"/>
      <c r="F16" s="623"/>
      <c r="G16" s="623"/>
      <c r="H16" s="623"/>
      <c r="I16" s="310"/>
      <c r="J16" s="45" t="s">
        <v>500</v>
      </c>
    </row>
    <row r="17" spans="1:10" ht="15.75" customHeight="1" x14ac:dyDescent="0.2">
      <c r="A17" s="48" t="s">
        <v>553</v>
      </c>
      <c r="B17" s="648" t="s">
        <v>850</v>
      </c>
      <c r="C17" s="623"/>
      <c r="D17" s="623"/>
      <c r="E17" s="623"/>
      <c r="F17" s="623"/>
      <c r="G17" s="623"/>
      <c r="H17" s="623"/>
      <c r="I17" s="649"/>
      <c r="J17" s="649"/>
    </row>
    <row r="18" spans="1:10" x14ac:dyDescent="0.2">
      <c r="A18" s="46"/>
      <c r="B18" s="623"/>
      <c r="C18" s="623"/>
      <c r="D18" s="623"/>
      <c r="E18" s="623"/>
      <c r="F18" s="623"/>
      <c r="G18" s="623"/>
      <c r="H18" s="623"/>
      <c r="I18" s="649"/>
      <c r="J18" s="649"/>
    </row>
    <row r="19" spans="1:10" x14ac:dyDescent="0.2">
      <c r="A19" s="47"/>
      <c r="B19" s="623"/>
      <c r="C19" s="623"/>
      <c r="D19" s="623"/>
      <c r="E19" s="623"/>
      <c r="F19" s="623"/>
      <c r="G19" s="623"/>
      <c r="H19" s="623"/>
      <c r="I19" s="381"/>
      <c r="J19" s="45" t="s">
        <v>454</v>
      </c>
    </row>
    <row r="20" spans="1:10" s="50" customFormat="1" ht="15" x14ac:dyDescent="0.2">
      <c r="A20" s="160">
        <v>4</v>
      </c>
      <c r="B20" s="650" t="s">
        <v>501</v>
      </c>
      <c r="C20" s="651"/>
      <c r="D20" s="651"/>
      <c r="E20" s="651"/>
      <c r="F20" s="651"/>
      <c r="G20" s="651"/>
      <c r="H20" s="651"/>
      <c r="I20" s="651"/>
      <c r="J20" s="652"/>
    </row>
    <row r="21" spans="1:10" s="42" customFormat="1" ht="14.25" x14ac:dyDescent="0.2">
      <c r="A21" s="49">
        <v>4.0999999999999996</v>
      </c>
      <c r="B21" s="613" t="s">
        <v>550</v>
      </c>
      <c r="C21" s="614"/>
      <c r="D21" s="614"/>
      <c r="E21" s="614"/>
      <c r="F21" s="614"/>
      <c r="G21" s="614"/>
      <c r="H21" s="614"/>
      <c r="I21" s="614"/>
      <c r="J21" s="615"/>
    </row>
    <row r="22" spans="1:10" ht="15.75" customHeight="1" x14ac:dyDescent="0.2">
      <c r="A22" s="46" t="s">
        <v>552</v>
      </c>
      <c r="B22" s="648" t="s">
        <v>842</v>
      </c>
      <c r="C22" s="623"/>
      <c r="D22" s="623"/>
      <c r="E22" s="623"/>
      <c r="F22" s="623"/>
      <c r="G22" s="623"/>
      <c r="H22" s="623"/>
      <c r="I22" s="624"/>
      <c r="J22" s="612"/>
    </row>
    <row r="23" spans="1:10" ht="15.75" customHeight="1" x14ac:dyDescent="0.2">
      <c r="A23" s="46"/>
      <c r="B23" s="623"/>
      <c r="C23" s="623"/>
      <c r="D23" s="623"/>
      <c r="E23" s="623"/>
      <c r="F23" s="623"/>
      <c r="G23" s="623"/>
      <c r="H23" s="623"/>
      <c r="I23" s="646"/>
      <c r="J23" s="647"/>
    </row>
    <row r="24" spans="1:10" x14ac:dyDescent="0.2">
      <c r="A24" s="46"/>
      <c r="B24" s="623"/>
      <c r="C24" s="623"/>
      <c r="D24" s="623"/>
      <c r="E24" s="623"/>
      <c r="F24" s="623"/>
      <c r="G24" s="623"/>
      <c r="H24" s="623"/>
      <c r="I24" s="646"/>
      <c r="J24" s="647"/>
    </row>
    <row r="25" spans="1:10" x14ac:dyDescent="0.2">
      <c r="A25" s="46"/>
      <c r="B25" s="623"/>
      <c r="C25" s="623"/>
      <c r="D25" s="623"/>
      <c r="E25" s="623"/>
      <c r="F25" s="623"/>
      <c r="G25" s="623"/>
      <c r="H25" s="623"/>
      <c r="I25" s="646"/>
      <c r="J25" s="647"/>
    </row>
    <row r="26" spans="1:10" ht="15.75" customHeight="1" x14ac:dyDescent="0.2">
      <c r="A26" s="46"/>
      <c r="B26" s="623"/>
      <c r="C26" s="623"/>
      <c r="D26" s="623"/>
      <c r="E26" s="623"/>
      <c r="F26" s="623"/>
      <c r="G26" s="623"/>
      <c r="H26" s="623"/>
      <c r="I26" s="625"/>
      <c r="J26" s="619"/>
    </row>
    <row r="27" spans="1:10" x14ac:dyDescent="0.2">
      <c r="A27" s="47"/>
      <c r="B27" s="623"/>
      <c r="C27" s="623"/>
      <c r="D27" s="623"/>
      <c r="E27" s="623"/>
      <c r="F27" s="623"/>
      <c r="G27" s="623"/>
      <c r="H27" s="623"/>
      <c r="I27" s="381"/>
      <c r="J27" s="45" t="s">
        <v>454</v>
      </c>
    </row>
    <row r="28" spans="1:10" x14ac:dyDescent="0.2">
      <c r="A28" s="48" t="s">
        <v>539</v>
      </c>
      <c r="B28" s="609" t="s">
        <v>851</v>
      </c>
      <c r="C28" s="663"/>
      <c r="D28" s="663"/>
      <c r="E28" s="663"/>
      <c r="F28" s="663"/>
      <c r="G28" s="663"/>
      <c r="H28" s="664"/>
      <c r="I28" s="624"/>
      <c r="J28" s="612"/>
    </row>
    <row r="29" spans="1:10" ht="15.75" customHeight="1" x14ac:dyDescent="0.2">
      <c r="A29" s="46"/>
      <c r="B29" s="665"/>
      <c r="C29" s="666"/>
      <c r="D29" s="666"/>
      <c r="E29" s="666"/>
      <c r="F29" s="666"/>
      <c r="G29" s="666"/>
      <c r="H29" s="667"/>
      <c r="I29" s="646"/>
      <c r="J29" s="647"/>
    </row>
    <row r="30" spans="1:10" x14ac:dyDescent="0.2">
      <c r="A30" s="46"/>
      <c r="B30" s="665"/>
      <c r="C30" s="666"/>
      <c r="D30" s="666"/>
      <c r="E30" s="666"/>
      <c r="F30" s="666"/>
      <c r="G30" s="666"/>
      <c r="H30" s="667"/>
      <c r="I30" s="646"/>
      <c r="J30" s="647"/>
    </row>
    <row r="31" spans="1:10" ht="15.75" customHeight="1" x14ac:dyDescent="0.2">
      <c r="A31" s="46"/>
      <c r="B31" s="665"/>
      <c r="C31" s="666"/>
      <c r="D31" s="666"/>
      <c r="E31" s="666"/>
      <c r="F31" s="666"/>
      <c r="G31" s="666"/>
      <c r="H31" s="667"/>
      <c r="I31" s="646"/>
      <c r="J31" s="647"/>
    </row>
    <row r="32" spans="1:10" x14ac:dyDescent="0.2">
      <c r="A32" s="46"/>
      <c r="B32" s="665"/>
      <c r="C32" s="666"/>
      <c r="D32" s="666"/>
      <c r="E32" s="666"/>
      <c r="F32" s="666"/>
      <c r="G32" s="666"/>
      <c r="H32" s="667"/>
      <c r="I32" s="625"/>
      <c r="J32" s="619"/>
    </row>
    <row r="33" spans="1:10" x14ac:dyDescent="0.2">
      <c r="A33" s="47"/>
      <c r="B33" s="668"/>
      <c r="C33" s="669"/>
      <c r="D33" s="669"/>
      <c r="E33" s="669"/>
      <c r="F33" s="669"/>
      <c r="G33" s="669"/>
      <c r="H33" s="670"/>
      <c r="I33" s="311"/>
      <c r="J33" s="45" t="s">
        <v>500</v>
      </c>
    </row>
    <row r="34" spans="1:10" s="42" customFormat="1" x14ac:dyDescent="0.2">
      <c r="A34" s="161">
        <v>4.2</v>
      </c>
      <c r="B34" s="613" t="s">
        <v>540</v>
      </c>
      <c r="C34" s="614"/>
      <c r="D34" s="614"/>
      <c r="E34" s="614"/>
      <c r="F34" s="614"/>
      <c r="G34" s="614"/>
      <c r="H34" s="614"/>
      <c r="I34" s="614"/>
      <c r="J34" s="615"/>
    </row>
    <row r="35" spans="1:10" x14ac:dyDescent="0.2">
      <c r="A35" s="48" t="s">
        <v>108</v>
      </c>
      <c r="B35" s="616" t="s">
        <v>541</v>
      </c>
      <c r="C35" s="593"/>
      <c r="D35" s="593"/>
      <c r="E35" s="593"/>
      <c r="F35" s="593"/>
      <c r="G35" s="593"/>
      <c r="H35" s="594"/>
      <c r="I35" s="624"/>
      <c r="J35" s="612"/>
    </row>
    <row r="36" spans="1:10" x14ac:dyDescent="0.2">
      <c r="A36" s="46"/>
      <c r="B36" s="633"/>
      <c r="C36" s="596"/>
      <c r="D36" s="596"/>
      <c r="E36" s="596"/>
      <c r="F36" s="596"/>
      <c r="G36" s="596"/>
      <c r="H36" s="570"/>
      <c r="I36" s="646"/>
      <c r="J36" s="647"/>
    </row>
    <row r="37" spans="1:10" x14ac:dyDescent="0.2">
      <c r="A37" s="46"/>
      <c r="B37" s="633"/>
      <c r="C37" s="596"/>
      <c r="D37" s="596"/>
      <c r="E37" s="596"/>
      <c r="F37" s="596"/>
      <c r="G37" s="596"/>
      <c r="H37" s="570"/>
      <c r="I37" s="625"/>
      <c r="J37" s="619"/>
    </row>
    <row r="38" spans="1:10" x14ac:dyDescent="0.2">
      <c r="A38" s="47"/>
      <c r="B38" s="610"/>
      <c r="C38" s="604"/>
      <c r="D38" s="604"/>
      <c r="E38" s="604"/>
      <c r="F38" s="604"/>
      <c r="G38" s="604"/>
      <c r="H38" s="605"/>
      <c r="I38" s="382"/>
      <c r="J38" s="45" t="s">
        <v>454</v>
      </c>
    </row>
    <row r="39" spans="1:10" ht="12.75" customHeight="1" x14ac:dyDescent="0.2">
      <c r="A39" s="48" t="s">
        <v>107</v>
      </c>
      <c r="B39" s="616" t="s">
        <v>80</v>
      </c>
      <c r="C39" s="628"/>
      <c r="D39" s="628"/>
      <c r="E39" s="628"/>
      <c r="F39" s="628"/>
      <c r="G39" s="628"/>
      <c r="H39" s="629"/>
      <c r="I39" s="624"/>
      <c r="J39" s="612"/>
    </row>
    <row r="40" spans="1:10" ht="15.75" customHeight="1" x14ac:dyDescent="0.2">
      <c r="A40" s="46"/>
      <c r="B40" s="617"/>
      <c r="C40" s="597"/>
      <c r="D40" s="597"/>
      <c r="E40" s="597"/>
      <c r="F40" s="597"/>
      <c r="G40" s="597"/>
      <c r="H40" s="636"/>
      <c r="I40" s="646"/>
      <c r="J40" s="647"/>
    </row>
    <row r="41" spans="1:10" ht="15.75" customHeight="1" x14ac:dyDescent="0.2">
      <c r="A41" s="46"/>
      <c r="B41" s="617"/>
      <c r="C41" s="597"/>
      <c r="D41" s="597"/>
      <c r="E41" s="597"/>
      <c r="F41" s="597"/>
      <c r="G41" s="597"/>
      <c r="H41" s="636"/>
      <c r="I41" s="625"/>
      <c r="J41" s="619"/>
    </row>
    <row r="42" spans="1:10" x14ac:dyDescent="0.2">
      <c r="A42" s="47"/>
      <c r="B42" s="630"/>
      <c r="C42" s="631"/>
      <c r="D42" s="631"/>
      <c r="E42" s="631"/>
      <c r="F42" s="631"/>
      <c r="G42" s="631"/>
      <c r="H42" s="632"/>
      <c r="I42" s="311"/>
      <c r="J42" s="45" t="s">
        <v>4</v>
      </c>
    </row>
    <row r="43" spans="1:10" x14ac:dyDescent="0.2">
      <c r="A43" s="48" t="s">
        <v>542</v>
      </c>
      <c r="B43" s="616" t="s">
        <v>558</v>
      </c>
      <c r="C43" s="628"/>
      <c r="D43" s="628"/>
      <c r="E43" s="628"/>
      <c r="F43" s="628"/>
      <c r="G43" s="628"/>
      <c r="H43" s="629"/>
      <c r="I43" s="637" t="s">
        <v>556</v>
      </c>
      <c r="J43" s="638"/>
    </row>
    <row r="44" spans="1:10" x14ac:dyDescent="0.2">
      <c r="A44" s="46"/>
      <c r="B44" s="617"/>
      <c r="C44" s="597"/>
      <c r="D44" s="597"/>
      <c r="E44" s="597"/>
      <c r="F44" s="597"/>
      <c r="G44" s="597"/>
      <c r="H44" s="636"/>
      <c r="I44" s="639"/>
      <c r="J44" s="640"/>
    </row>
    <row r="45" spans="1:10" ht="15.75" customHeight="1" x14ac:dyDescent="0.2">
      <c r="A45" s="46"/>
      <c r="B45" s="617"/>
      <c r="C45" s="597"/>
      <c r="D45" s="597"/>
      <c r="E45" s="597"/>
      <c r="F45" s="597"/>
      <c r="G45" s="597"/>
      <c r="H45" s="636"/>
      <c r="I45" s="639"/>
      <c r="J45" s="640"/>
    </row>
    <row r="46" spans="1:10" x14ac:dyDescent="0.2">
      <c r="A46" s="46"/>
      <c r="B46" s="617"/>
      <c r="C46" s="597"/>
      <c r="D46" s="597"/>
      <c r="E46" s="597"/>
      <c r="F46" s="597"/>
      <c r="G46" s="597"/>
      <c r="H46" s="636"/>
      <c r="I46" s="639"/>
      <c r="J46" s="640"/>
    </row>
    <row r="47" spans="1:10" ht="15.75" customHeight="1" x14ac:dyDescent="0.2">
      <c r="A47" s="46"/>
      <c r="B47" s="617"/>
      <c r="C47" s="597"/>
      <c r="D47" s="597"/>
      <c r="E47" s="597"/>
      <c r="F47" s="597"/>
      <c r="G47" s="597"/>
      <c r="H47" s="636"/>
      <c r="I47" s="641"/>
      <c r="J47" s="642"/>
    </row>
    <row r="48" spans="1:10" ht="15.75" customHeight="1" x14ac:dyDescent="0.2">
      <c r="A48" s="46"/>
      <c r="B48" s="630"/>
      <c r="C48" s="631"/>
      <c r="D48" s="631"/>
      <c r="E48" s="631"/>
      <c r="F48" s="631"/>
      <c r="G48" s="631"/>
      <c r="H48" s="632"/>
      <c r="I48" s="383"/>
      <c r="J48" s="45" t="s">
        <v>544</v>
      </c>
    </row>
    <row r="49" spans="1:10" x14ac:dyDescent="0.2">
      <c r="A49" s="48" t="s">
        <v>105</v>
      </c>
      <c r="B49" s="616" t="s">
        <v>109</v>
      </c>
      <c r="C49" s="628"/>
      <c r="D49" s="628"/>
      <c r="E49" s="628"/>
      <c r="F49" s="628"/>
      <c r="G49" s="628"/>
      <c r="H49" s="629"/>
      <c r="I49" s="671"/>
      <c r="J49" s="672"/>
    </row>
    <row r="50" spans="1:10" x14ac:dyDescent="0.2">
      <c r="A50" s="46"/>
      <c r="B50" s="617"/>
      <c r="C50" s="597"/>
      <c r="D50" s="597"/>
      <c r="E50" s="597"/>
      <c r="F50" s="597"/>
      <c r="G50" s="597"/>
      <c r="H50" s="636"/>
      <c r="I50" s="673"/>
      <c r="J50" s="674"/>
    </row>
    <row r="51" spans="1:10" x14ac:dyDescent="0.2">
      <c r="A51" s="47"/>
      <c r="B51" s="630"/>
      <c r="C51" s="631"/>
      <c r="D51" s="631"/>
      <c r="E51" s="631"/>
      <c r="F51" s="631"/>
      <c r="G51" s="631"/>
      <c r="H51" s="632"/>
      <c r="I51" s="311"/>
      <c r="J51" s="45" t="s">
        <v>544</v>
      </c>
    </row>
    <row r="52" spans="1:10" x14ac:dyDescent="0.2">
      <c r="A52" s="48" t="s">
        <v>104</v>
      </c>
      <c r="B52" s="616" t="s">
        <v>545</v>
      </c>
      <c r="C52" s="628"/>
      <c r="D52" s="628"/>
      <c r="E52" s="628"/>
      <c r="F52" s="628"/>
      <c r="G52" s="628"/>
      <c r="H52" s="629"/>
      <c r="I52" s="637" t="s">
        <v>557</v>
      </c>
      <c r="J52" s="638"/>
    </row>
    <row r="53" spans="1:10" x14ac:dyDescent="0.2">
      <c r="A53" s="46"/>
      <c r="B53" s="617"/>
      <c r="C53" s="597"/>
      <c r="D53" s="597"/>
      <c r="E53" s="597"/>
      <c r="F53" s="597"/>
      <c r="G53" s="597"/>
      <c r="H53" s="636"/>
      <c r="I53" s="639"/>
      <c r="J53" s="640"/>
    </row>
    <row r="54" spans="1:10" x14ac:dyDescent="0.2">
      <c r="A54" s="46"/>
      <c r="B54" s="617"/>
      <c r="C54" s="597"/>
      <c r="D54" s="597"/>
      <c r="E54" s="597"/>
      <c r="F54" s="597"/>
      <c r="G54" s="597"/>
      <c r="H54" s="636"/>
      <c r="I54" s="639"/>
      <c r="J54" s="640"/>
    </row>
    <row r="55" spans="1:10" ht="15.75" customHeight="1" x14ac:dyDescent="0.2">
      <c r="A55" s="46"/>
      <c r="B55" s="617"/>
      <c r="C55" s="597"/>
      <c r="D55" s="597"/>
      <c r="E55" s="597"/>
      <c r="F55" s="597"/>
      <c r="G55" s="597"/>
      <c r="H55" s="636"/>
      <c r="I55" s="639"/>
      <c r="J55" s="640"/>
    </row>
    <row r="56" spans="1:10" x14ac:dyDescent="0.2">
      <c r="A56" s="46"/>
      <c r="B56" s="617"/>
      <c r="C56" s="597"/>
      <c r="D56" s="597"/>
      <c r="E56" s="597"/>
      <c r="F56" s="597"/>
      <c r="G56" s="597"/>
      <c r="H56" s="636"/>
      <c r="I56" s="641"/>
      <c r="J56" s="642"/>
    </row>
    <row r="57" spans="1:10" ht="15.75" customHeight="1" x14ac:dyDescent="0.2">
      <c r="A57" s="47"/>
      <c r="B57" s="630"/>
      <c r="C57" s="631"/>
      <c r="D57" s="631"/>
      <c r="E57" s="631"/>
      <c r="F57" s="631"/>
      <c r="G57" s="631"/>
      <c r="H57" s="632"/>
      <c r="I57" s="383"/>
      <c r="J57" s="45" t="s">
        <v>544</v>
      </c>
    </row>
    <row r="58" spans="1:10" x14ac:dyDescent="0.2">
      <c r="A58" s="44"/>
      <c r="B58" s="158"/>
      <c r="C58" s="158"/>
      <c r="D58" s="158"/>
      <c r="E58" s="158"/>
      <c r="F58" s="158"/>
      <c r="G58" s="158"/>
      <c r="H58" s="158"/>
      <c r="I58" s="158"/>
      <c r="J58" s="44"/>
    </row>
    <row r="59" spans="1:10" x14ac:dyDescent="0.2">
      <c r="A59" s="44"/>
      <c r="B59" s="158"/>
      <c r="C59" s="158"/>
      <c r="D59" s="158"/>
      <c r="E59" s="158"/>
      <c r="F59" s="158"/>
      <c r="G59" s="158"/>
      <c r="H59" s="158"/>
      <c r="I59" s="158"/>
      <c r="J59" s="44"/>
    </row>
    <row r="60" spans="1:10" ht="15" x14ac:dyDescent="0.2">
      <c r="A60" s="634" t="s">
        <v>12</v>
      </c>
      <c r="B60" s="634"/>
      <c r="C60" s="634"/>
      <c r="D60" s="634"/>
      <c r="E60" s="634"/>
      <c r="F60" s="634"/>
      <c r="G60" s="634"/>
      <c r="H60" s="634"/>
      <c r="I60" s="634" t="s">
        <v>554</v>
      </c>
      <c r="J60" s="634"/>
    </row>
    <row r="61" spans="1:10" s="42" customFormat="1" x14ac:dyDescent="0.2">
      <c r="A61" s="49">
        <v>4.3</v>
      </c>
      <c r="B61" s="613" t="s">
        <v>546</v>
      </c>
      <c r="C61" s="614"/>
      <c r="D61" s="614"/>
      <c r="E61" s="614"/>
      <c r="F61" s="614"/>
      <c r="G61" s="614"/>
      <c r="H61" s="614"/>
      <c r="I61" s="614"/>
      <c r="J61" s="615"/>
    </row>
    <row r="62" spans="1:10" x14ac:dyDescent="0.2">
      <c r="A62" s="45" t="s">
        <v>547</v>
      </c>
      <c r="B62" s="607" t="s">
        <v>548</v>
      </c>
      <c r="C62" s="598"/>
      <c r="D62" s="598"/>
      <c r="E62" s="598"/>
      <c r="F62" s="598"/>
      <c r="G62" s="598"/>
      <c r="H62" s="598"/>
      <c r="I62" s="598"/>
      <c r="J62" s="608"/>
    </row>
    <row r="63" spans="1:10" x14ac:dyDescent="0.2">
      <c r="A63" s="48" t="s">
        <v>551</v>
      </c>
      <c r="B63" s="616" t="s">
        <v>549</v>
      </c>
      <c r="C63" s="628"/>
      <c r="D63" s="628"/>
      <c r="E63" s="628"/>
      <c r="F63" s="628"/>
      <c r="G63" s="628"/>
      <c r="H63" s="629"/>
      <c r="I63" s="624"/>
      <c r="J63" s="612"/>
    </row>
    <row r="64" spans="1:10" x14ac:dyDescent="0.2">
      <c r="A64" s="46" t="s">
        <v>99</v>
      </c>
      <c r="B64" s="617"/>
      <c r="C64" s="597"/>
      <c r="D64" s="597"/>
      <c r="E64" s="597"/>
      <c r="F64" s="597"/>
      <c r="G64" s="597"/>
      <c r="H64" s="636"/>
      <c r="I64" s="646"/>
      <c r="J64" s="647"/>
    </row>
    <row r="65" spans="1:10" x14ac:dyDescent="0.2">
      <c r="A65" s="46"/>
      <c r="B65" s="617"/>
      <c r="C65" s="597"/>
      <c r="D65" s="597"/>
      <c r="E65" s="597"/>
      <c r="F65" s="597"/>
      <c r="G65" s="597"/>
      <c r="H65" s="636"/>
      <c r="I65" s="625"/>
      <c r="J65" s="619"/>
    </row>
    <row r="66" spans="1:10" x14ac:dyDescent="0.2">
      <c r="A66" s="47"/>
      <c r="B66" s="630"/>
      <c r="C66" s="631"/>
      <c r="D66" s="631"/>
      <c r="E66" s="631"/>
      <c r="F66" s="631"/>
      <c r="G66" s="631"/>
      <c r="H66" s="632"/>
      <c r="I66" s="382"/>
      <c r="J66" s="45" t="s">
        <v>454</v>
      </c>
    </row>
    <row r="67" spans="1:10" ht="12.75" customHeight="1" x14ac:dyDescent="0.2">
      <c r="A67" s="48" t="s">
        <v>551</v>
      </c>
      <c r="B67" s="616" t="s">
        <v>81</v>
      </c>
      <c r="C67" s="628"/>
      <c r="D67" s="628"/>
      <c r="E67" s="628"/>
      <c r="F67" s="628"/>
      <c r="G67" s="628"/>
      <c r="H67" s="629"/>
      <c r="I67" s="624"/>
      <c r="J67" s="612"/>
    </row>
    <row r="68" spans="1:10" ht="15.75" customHeight="1" x14ac:dyDescent="0.2">
      <c r="A68" s="46" t="s">
        <v>98</v>
      </c>
      <c r="B68" s="617"/>
      <c r="C68" s="597"/>
      <c r="D68" s="597"/>
      <c r="E68" s="597"/>
      <c r="F68" s="597"/>
      <c r="G68" s="597"/>
      <c r="H68" s="636"/>
      <c r="I68" s="646"/>
      <c r="J68" s="647"/>
    </row>
    <row r="69" spans="1:10" ht="13.5" customHeight="1" x14ac:dyDescent="0.2">
      <c r="A69" s="46"/>
      <c r="B69" s="617"/>
      <c r="C69" s="597"/>
      <c r="D69" s="597"/>
      <c r="E69" s="597"/>
      <c r="F69" s="597"/>
      <c r="G69" s="597"/>
      <c r="H69" s="636"/>
      <c r="I69" s="625"/>
      <c r="J69" s="619"/>
    </row>
    <row r="70" spans="1:10" x14ac:dyDescent="0.2">
      <c r="A70" s="47"/>
      <c r="B70" s="630"/>
      <c r="C70" s="631"/>
      <c r="D70" s="631"/>
      <c r="E70" s="631"/>
      <c r="F70" s="631"/>
      <c r="G70" s="631"/>
      <c r="H70" s="632"/>
      <c r="I70" s="311"/>
      <c r="J70" s="45" t="s">
        <v>4</v>
      </c>
    </row>
    <row r="71" spans="1:10" x14ac:dyDescent="0.2">
      <c r="A71" s="48" t="s">
        <v>560</v>
      </c>
      <c r="B71" s="609" t="s">
        <v>843</v>
      </c>
      <c r="C71" s="628"/>
      <c r="D71" s="628"/>
      <c r="E71" s="628"/>
      <c r="F71" s="628"/>
      <c r="G71" s="628"/>
      <c r="H71" s="629"/>
      <c r="I71" s="643" t="s">
        <v>559</v>
      </c>
      <c r="J71" s="638"/>
    </row>
    <row r="72" spans="1:10" x14ac:dyDescent="0.2">
      <c r="A72" s="46"/>
      <c r="B72" s="617"/>
      <c r="C72" s="597"/>
      <c r="D72" s="597"/>
      <c r="E72" s="597"/>
      <c r="F72" s="597"/>
      <c r="G72" s="597"/>
      <c r="H72" s="636"/>
      <c r="I72" s="644"/>
      <c r="J72" s="640"/>
    </row>
    <row r="73" spans="1:10" ht="15.75" customHeight="1" x14ac:dyDescent="0.2">
      <c r="A73" s="46"/>
      <c r="B73" s="617"/>
      <c r="C73" s="597"/>
      <c r="D73" s="597"/>
      <c r="E73" s="597"/>
      <c r="F73" s="597"/>
      <c r="G73" s="597"/>
      <c r="H73" s="636"/>
      <c r="I73" s="644"/>
      <c r="J73" s="640"/>
    </row>
    <row r="74" spans="1:10" x14ac:dyDescent="0.2">
      <c r="A74" s="46"/>
      <c r="B74" s="617"/>
      <c r="C74" s="597"/>
      <c r="D74" s="597"/>
      <c r="E74" s="597"/>
      <c r="F74" s="597"/>
      <c r="G74" s="597"/>
      <c r="H74" s="636"/>
      <c r="I74" s="644"/>
      <c r="J74" s="640"/>
    </row>
    <row r="75" spans="1:10" ht="15.75" customHeight="1" x14ac:dyDescent="0.2">
      <c r="A75" s="46"/>
      <c r="B75" s="617"/>
      <c r="C75" s="597"/>
      <c r="D75" s="597"/>
      <c r="E75" s="597"/>
      <c r="F75" s="597"/>
      <c r="G75" s="597"/>
      <c r="H75" s="636"/>
      <c r="I75" s="644"/>
      <c r="J75" s="640"/>
    </row>
    <row r="76" spans="1:10" ht="15.75" customHeight="1" x14ac:dyDescent="0.2">
      <c r="A76" s="46"/>
      <c r="B76" s="617"/>
      <c r="C76" s="597"/>
      <c r="D76" s="597"/>
      <c r="E76" s="597"/>
      <c r="F76" s="597"/>
      <c r="G76" s="597"/>
      <c r="H76" s="636"/>
      <c r="I76" s="645"/>
      <c r="J76" s="642"/>
    </row>
    <row r="77" spans="1:10" ht="15.75" customHeight="1" x14ac:dyDescent="0.2">
      <c r="A77" s="47"/>
      <c r="B77" s="630"/>
      <c r="C77" s="631"/>
      <c r="D77" s="631"/>
      <c r="E77" s="631"/>
      <c r="F77" s="631"/>
      <c r="G77" s="631"/>
      <c r="H77" s="632"/>
      <c r="I77" s="383"/>
      <c r="J77" s="45" t="s">
        <v>544</v>
      </c>
    </row>
    <row r="78" spans="1:10" x14ac:dyDescent="0.2">
      <c r="A78" s="48" t="s">
        <v>0</v>
      </c>
      <c r="B78" s="616" t="s">
        <v>103</v>
      </c>
      <c r="C78" s="628"/>
      <c r="D78" s="628"/>
      <c r="E78" s="628"/>
      <c r="F78" s="628"/>
      <c r="G78" s="628"/>
      <c r="H78" s="629"/>
      <c r="I78" s="685"/>
      <c r="J78" s="672"/>
    </row>
    <row r="79" spans="1:10" x14ac:dyDescent="0.2">
      <c r="A79" s="46" t="s">
        <v>100</v>
      </c>
      <c r="B79" s="617"/>
      <c r="C79" s="597"/>
      <c r="D79" s="597"/>
      <c r="E79" s="597"/>
      <c r="F79" s="597"/>
      <c r="G79" s="597"/>
      <c r="H79" s="636"/>
      <c r="I79" s="686"/>
      <c r="J79" s="674"/>
    </row>
    <row r="80" spans="1:10" x14ac:dyDescent="0.2">
      <c r="A80" s="47"/>
      <c r="B80" s="630"/>
      <c r="C80" s="631"/>
      <c r="D80" s="631"/>
      <c r="E80" s="631"/>
      <c r="F80" s="631"/>
      <c r="G80" s="631"/>
      <c r="H80" s="632"/>
      <c r="I80" s="311"/>
      <c r="J80" s="45" t="s">
        <v>544</v>
      </c>
    </row>
    <row r="81" spans="1:10" x14ac:dyDescent="0.2">
      <c r="A81" s="48" t="s">
        <v>0</v>
      </c>
      <c r="B81" s="609" t="s">
        <v>844</v>
      </c>
      <c r="C81" s="628"/>
      <c r="D81" s="628"/>
      <c r="E81" s="628"/>
      <c r="F81" s="628"/>
      <c r="G81" s="628"/>
      <c r="H81" s="629"/>
      <c r="I81" s="637" t="s">
        <v>1</v>
      </c>
      <c r="J81" s="638"/>
    </row>
    <row r="82" spans="1:10" x14ac:dyDescent="0.2">
      <c r="A82" s="46" t="s">
        <v>101</v>
      </c>
      <c r="B82" s="617"/>
      <c r="C82" s="597"/>
      <c r="D82" s="597"/>
      <c r="E82" s="597"/>
      <c r="F82" s="597"/>
      <c r="G82" s="597"/>
      <c r="H82" s="636"/>
      <c r="I82" s="639"/>
      <c r="J82" s="640"/>
    </row>
    <row r="83" spans="1:10" x14ac:dyDescent="0.2">
      <c r="A83" s="46"/>
      <c r="B83" s="617"/>
      <c r="C83" s="597"/>
      <c r="D83" s="597"/>
      <c r="E83" s="597"/>
      <c r="F83" s="597"/>
      <c r="G83" s="597"/>
      <c r="H83" s="636"/>
      <c r="I83" s="639"/>
      <c r="J83" s="640"/>
    </row>
    <row r="84" spans="1:10" ht="15.75" customHeight="1" x14ac:dyDescent="0.2">
      <c r="A84" s="46"/>
      <c r="B84" s="617"/>
      <c r="C84" s="597"/>
      <c r="D84" s="597"/>
      <c r="E84" s="597"/>
      <c r="F84" s="597"/>
      <c r="G84" s="597"/>
      <c r="H84" s="636"/>
      <c r="I84" s="639"/>
      <c r="J84" s="640"/>
    </row>
    <row r="85" spans="1:10" x14ac:dyDescent="0.2">
      <c r="A85" s="46"/>
      <c r="B85" s="617"/>
      <c r="C85" s="597"/>
      <c r="D85" s="597"/>
      <c r="E85" s="597"/>
      <c r="F85" s="597"/>
      <c r="G85" s="597"/>
      <c r="H85" s="636"/>
      <c r="I85" s="641"/>
      <c r="J85" s="642"/>
    </row>
    <row r="86" spans="1:10" ht="15.75" customHeight="1" x14ac:dyDescent="0.2">
      <c r="A86" s="47"/>
      <c r="B86" s="630"/>
      <c r="C86" s="631"/>
      <c r="D86" s="631"/>
      <c r="E86" s="631"/>
      <c r="F86" s="631"/>
      <c r="G86" s="631"/>
      <c r="H86" s="632"/>
      <c r="I86" s="383"/>
      <c r="J86" s="45" t="s">
        <v>544</v>
      </c>
    </row>
    <row r="87" spans="1:10" ht="15.75" x14ac:dyDescent="0.2">
      <c r="A87" s="45" t="s">
        <v>2</v>
      </c>
      <c r="B87" s="607" t="s">
        <v>3</v>
      </c>
      <c r="C87" s="598"/>
      <c r="D87" s="598"/>
      <c r="E87" s="598"/>
      <c r="F87" s="598"/>
      <c r="G87" s="598"/>
      <c r="H87" s="598"/>
      <c r="I87" s="598"/>
      <c r="J87" s="608"/>
    </row>
    <row r="88" spans="1:10" ht="15.75" customHeight="1" x14ac:dyDescent="0.2">
      <c r="A88" s="48" t="s">
        <v>6</v>
      </c>
      <c r="B88" s="616" t="s">
        <v>240</v>
      </c>
      <c r="C88" s="628"/>
      <c r="D88" s="628"/>
      <c r="E88" s="628"/>
      <c r="F88" s="628"/>
      <c r="G88" s="628"/>
      <c r="H88" s="629"/>
      <c r="I88" s="611"/>
      <c r="J88" s="612"/>
    </row>
    <row r="89" spans="1:10" x14ac:dyDescent="0.2">
      <c r="A89" s="46" t="s">
        <v>99</v>
      </c>
      <c r="B89" s="617"/>
      <c r="C89" s="597"/>
      <c r="D89" s="597"/>
      <c r="E89" s="597"/>
      <c r="F89" s="597"/>
      <c r="G89" s="597"/>
      <c r="H89" s="636"/>
      <c r="I89" s="684"/>
      <c r="J89" s="647"/>
    </row>
    <row r="90" spans="1:10" ht="15.75" customHeight="1" x14ac:dyDescent="0.2">
      <c r="A90" s="47"/>
      <c r="B90" s="630"/>
      <c r="C90" s="631"/>
      <c r="D90" s="631"/>
      <c r="E90" s="631"/>
      <c r="F90" s="631"/>
      <c r="G90" s="631"/>
      <c r="H90" s="632"/>
      <c r="I90" s="382"/>
      <c r="J90" s="45" t="s">
        <v>454</v>
      </c>
    </row>
    <row r="91" spans="1:10" x14ac:dyDescent="0.2">
      <c r="A91" s="48" t="s">
        <v>6</v>
      </c>
      <c r="B91" s="616" t="s">
        <v>82</v>
      </c>
      <c r="C91" s="628"/>
      <c r="D91" s="628"/>
      <c r="E91" s="628"/>
      <c r="F91" s="628"/>
      <c r="G91" s="628"/>
      <c r="H91" s="629"/>
      <c r="I91" s="611"/>
      <c r="J91" s="612"/>
    </row>
    <row r="92" spans="1:10" ht="15.75" customHeight="1" x14ac:dyDescent="0.2">
      <c r="A92" s="46" t="s">
        <v>98</v>
      </c>
      <c r="B92" s="617"/>
      <c r="C92" s="597"/>
      <c r="D92" s="597"/>
      <c r="E92" s="597"/>
      <c r="F92" s="597"/>
      <c r="G92" s="597"/>
      <c r="H92" s="636"/>
      <c r="I92" s="684"/>
      <c r="J92" s="647"/>
    </row>
    <row r="93" spans="1:10" ht="15.75" customHeight="1" x14ac:dyDescent="0.2">
      <c r="A93" s="46"/>
      <c r="B93" s="617"/>
      <c r="C93" s="597"/>
      <c r="D93" s="597"/>
      <c r="E93" s="597"/>
      <c r="F93" s="597"/>
      <c r="G93" s="597"/>
      <c r="H93" s="636"/>
      <c r="I93" s="684"/>
      <c r="J93" s="647"/>
    </row>
    <row r="94" spans="1:10" x14ac:dyDescent="0.2">
      <c r="A94" s="46"/>
      <c r="B94" s="617"/>
      <c r="C94" s="597"/>
      <c r="D94" s="597"/>
      <c r="E94" s="597"/>
      <c r="F94" s="597"/>
      <c r="G94" s="597"/>
      <c r="H94" s="636"/>
      <c r="I94" s="684"/>
      <c r="J94" s="647"/>
    </row>
    <row r="95" spans="1:10" x14ac:dyDescent="0.2">
      <c r="A95" s="47"/>
      <c r="B95" s="630"/>
      <c r="C95" s="631"/>
      <c r="D95" s="631"/>
      <c r="E95" s="631"/>
      <c r="F95" s="631"/>
      <c r="G95" s="631"/>
      <c r="H95" s="632"/>
      <c r="I95" s="311"/>
      <c r="J95" s="45" t="s">
        <v>4</v>
      </c>
    </row>
    <row r="96" spans="1:10" x14ac:dyDescent="0.2">
      <c r="A96" s="46" t="s">
        <v>106</v>
      </c>
      <c r="B96" s="609" t="s">
        <v>845</v>
      </c>
      <c r="C96" s="628"/>
      <c r="D96" s="628"/>
      <c r="E96" s="628"/>
      <c r="F96" s="628"/>
      <c r="G96" s="628"/>
      <c r="H96" s="629"/>
      <c r="I96" s="637" t="s">
        <v>31</v>
      </c>
      <c r="J96" s="638"/>
    </row>
    <row r="97" spans="1:10" ht="15.75" customHeight="1" x14ac:dyDescent="0.2">
      <c r="A97" s="46"/>
      <c r="B97" s="617"/>
      <c r="C97" s="597"/>
      <c r="D97" s="597"/>
      <c r="E97" s="597"/>
      <c r="F97" s="597"/>
      <c r="G97" s="597"/>
      <c r="H97" s="636"/>
      <c r="I97" s="639"/>
      <c r="J97" s="640"/>
    </row>
    <row r="98" spans="1:10" ht="15.75" customHeight="1" x14ac:dyDescent="0.2">
      <c r="A98" s="46"/>
      <c r="B98" s="617"/>
      <c r="C98" s="597"/>
      <c r="D98" s="597"/>
      <c r="E98" s="597"/>
      <c r="F98" s="597"/>
      <c r="G98" s="597"/>
      <c r="H98" s="636"/>
      <c r="I98" s="639"/>
      <c r="J98" s="640"/>
    </row>
    <row r="99" spans="1:10" ht="15.75" customHeight="1" x14ac:dyDescent="0.2">
      <c r="A99" s="46"/>
      <c r="B99" s="617"/>
      <c r="C99" s="597"/>
      <c r="D99" s="597"/>
      <c r="E99" s="597"/>
      <c r="F99" s="597"/>
      <c r="G99" s="597"/>
      <c r="H99" s="636"/>
      <c r="I99" s="639"/>
      <c r="J99" s="640"/>
    </row>
    <row r="100" spans="1:10" x14ac:dyDescent="0.2">
      <c r="A100" s="46"/>
      <c r="B100" s="617"/>
      <c r="C100" s="597"/>
      <c r="D100" s="597"/>
      <c r="E100" s="597"/>
      <c r="F100" s="597"/>
      <c r="G100" s="597"/>
      <c r="H100" s="636"/>
      <c r="I100" s="641"/>
      <c r="J100" s="642"/>
    </row>
    <row r="101" spans="1:10" ht="15.75" customHeight="1" x14ac:dyDescent="0.2">
      <c r="A101" s="46"/>
      <c r="B101" s="630"/>
      <c r="C101" s="631"/>
      <c r="D101" s="631"/>
      <c r="E101" s="631"/>
      <c r="F101" s="631"/>
      <c r="G101" s="631"/>
      <c r="H101" s="632"/>
      <c r="I101" s="383"/>
      <c r="J101" s="45" t="s">
        <v>544</v>
      </c>
    </row>
    <row r="102" spans="1:10" x14ac:dyDescent="0.2">
      <c r="A102" s="48" t="s">
        <v>5</v>
      </c>
      <c r="B102" s="616" t="s">
        <v>102</v>
      </c>
      <c r="C102" s="628"/>
      <c r="D102" s="628"/>
      <c r="E102" s="628"/>
      <c r="F102" s="628"/>
      <c r="G102" s="628"/>
      <c r="H102" s="629"/>
      <c r="I102" s="611"/>
      <c r="J102" s="612"/>
    </row>
    <row r="103" spans="1:10" x14ac:dyDescent="0.2">
      <c r="A103" s="46" t="s">
        <v>100</v>
      </c>
      <c r="B103" s="617"/>
      <c r="C103" s="597"/>
      <c r="D103" s="597"/>
      <c r="E103" s="597"/>
      <c r="F103" s="597"/>
      <c r="G103" s="597"/>
      <c r="H103" s="636"/>
      <c r="I103" s="618"/>
      <c r="J103" s="619"/>
    </row>
    <row r="104" spans="1:10" ht="15.75" customHeight="1" x14ac:dyDescent="0.2">
      <c r="A104" s="47"/>
      <c r="B104" s="630"/>
      <c r="C104" s="631"/>
      <c r="D104" s="631"/>
      <c r="E104" s="631"/>
      <c r="F104" s="631"/>
      <c r="G104" s="631"/>
      <c r="H104" s="632"/>
      <c r="I104" s="311"/>
      <c r="J104" s="45" t="s">
        <v>544</v>
      </c>
    </row>
    <row r="105" spans="1:10" x14ac:dyDescent="0.2">
      <c r="A105" s="48" t="s">
        <v>5</v>
      </c>
      <c r="B105" s="609" t="s">
        <v>846</v>
      </c>
      <c r="C105" s="628"/>
      <c r="D105" s="628"/>
      <c r="E105" s="628"/>
      <c r="F105" s="628"/>
      <c r="G105" s="628"/>
      <c r="H105" s="629"/>
      <c r="I105" s="637" t="s">
        <v>32</v>
      </c>
      <c r="J105" s="638"/>
    </row>
    <row r="106" spans="1:10" x14ac:dyDescent="0.2">
      <c r="A106" s="46" t="s">
        <v>101</v>
      </c>
      <c r="B106" s="617"/>
      <c r="C106" s="597"/>
      <c r="D106" s="597"/>
      <c r="E106" s="597"/>
      <c r="F106" s="597"/>
      <c r="G106" s="597"/>
      <c r="H106" s="636"/>
      <c r="I106" s="639"/>
      <c r="J106" s="640"/>
    </row>
    <row r="107" spans="1:10" x14ac:dyDescent="0.2">
      <c r="A107" s="46"/>
      <c r="B107" s="617"/>
      <c r="C107" s="597"/>
      <c r="D107" s="597"/>
      <c r="E107" s="597"/>
      <c r="F107" s="597"/>
      <c r="G107" s="597"/>
      <c r="H107" s="636"/>
      <c r="I107" s="639"/>
      <c r="J107" s="640"/>
    </row>
    <row r="108" spans="1:10" ht="15.75" customHeight="1" x14ac:dyDescent="0.2">
      <c r="A108" s="46"/>
      <c r="B108" s="617"/>
      <c r="C108" s="597"/>
      <c r="D108" s="597"/>
      <c r="E108" s="597"/>
      <c r="F108" s="597"/>
      <c r="G108" s="597"/>
      <c r="H108" s="636"/>
      <c r="I108" s="639"/>
      <c r="J108" s="640"/>
    </row>
    <row r="109" spans="1:10" x14ac:dyDescent="0.2">
      <c r="A109" s="46"/>
      <c r="B109" s="617"/>
      <c r="C109" s="597"/>
      <c r="D109" s="597"/>
      <c r="E109" s="597"/>
      <c r="F109" s="597"/>
      <c r="G109" s="597"/>
      <c r="H109" s="636"/>
      <c r="I109" s="641"/>
      <c r="J109" s="642"/>
    </row>
    <row r="110" spans="1:10" ht="15.75" customHeight="1" x14ac:dyDescent="0.2">
      <c r="A110" s="47"/>
      <c r="B110" s="630"/>
      <c r="C110" s="631"/>
      <c r="D110" s="631"/>
      <c r="E110" s="631"/>
      <c r="F110" s="631"/>
      <c r="G110" s="631"/>
      <c r="H110" s="632"/>
      <c r="I110" s="383"/>
      <c r="J110" s="45" t="s">
        <v>544</v>
      </c>
    </row>
    <row r="111" spans="1:10" x14ac:dyDescent="0.2">
      <c r="A111" s="45" t="s">
        <v>9</v>
      </c>
      <c r="B111" s="607" t="s">
        <v>7</v>
      </c>
      <c r="C111" s="598"/>
      <c r="D111" s="598"/>
      <c r="E111" s="598"/>
      <c r="F111" s="598"/>
      <c r="G111" s="598"/>
      <c r="H111" s="598"/>
      <c r="I111" s="598"/>
      <c r="J111" s="608"/>
    </row>
    <row r="112" spans="1:10" x14ac:dyDescent="0.2">
      <c r="A112" s="48" t="s">
        <v>100</v>
      </c>
      <c r="B112" s="675" t="s">
        <v>8</v>
      </c>
      <c r="C112" s="676"/>
      <c r="D112" s="676"/>
      <c r="E112" s="676"/>
      <c r="F112" s="676"/>
      <c r="G112" s="676"/>
      <c r="H112" s="677"/>
      <c r="I112" s="624"/>
      <c r="J112" s="612"/>
    </row>
    <row r="113" spans="1:10" x14ac:dyDescent="0.2">
      <c r="A113" s="46"/>
      <c r="B113" s="678"/>
      <c r="C113" s="679"/>
      <c r="D113" s="679"/>
      <c r="E113" s="679"/>
      <c r="F113" s="679"/>
      <c r="G113" s="679"/>
      <c r="H113" s="680"/>
      <c r="I113" s="646"/>
      <c r="J113" s="647"/>
    </row>
    <row r="114" spans="1:10" x14ac:dyDescent="0.2">
      <c r="A114" s="46"/>
      <c r="B114" s="678"/>
      <c r="C114" s="679"/>
      <c r="D114" s="679"/>
      <c r="E114" s="679"/>
      <c r="F114" s="679"/>
      <c r="G114" s="679"/>
      <c r="H114" s="680"/>
      <c r="I114" s="625"/>
      <c r="J114" s="619"/>
    </row>
    <row r="115" spans="1:10" x14ac:dyDescent="0.2">
      <c r="A115" s="47"/>
      <c r="B115" s="681"/>
      <c r="C115" s="682"/>
      <c r="D115" s="682"/>
      <c r="E115" s="682"/>
      <c r="F115" s="682"/>
      <c r="G115" s="682"/>
      <c r="H115" s="683"/>
      <c r="I115" s="311"/>
      <c r="J115" s="45" t="s">
        <v>544</v>
      </c>
    </row>
    <row r="116" spans="1:10" x14ac:dyDescent="0.2">
      <c r="A116" s="44"/>
      <c r="B116" s="158"/>
      <c r="C116" s="158"/>
      <c r="D116" s="158"/>
      <c r="E116" s="158"/>
      <c r="F116" s="158"/>
      <c r="G116" s="158"/>
      <c r="H116" s="158"/>
      <c r="I116" s="159"/>
      <c r="J116" s="44"/>
    </row>
    <row r="117" spans="1:10" x14ac:dyDescent="0.2">
      <c r="A117" s="44"/>
      <c r="B117" s="158"/>
      <c r="C117" s="158"/>
      <c r="D117" s="158"/>
      <c r="E117" s="158"/>
      <c r="F117" s="158"/>
      <c r="G117" s="158"/>
      <c r="H117" s="158"/>
      <c r="I117" s="159"/>
      <c r="J117" s="44"/>
    </row>
    <row r="118" spans="1:10" ht="15" x14ac:dyDescent="0.2">
      <c r="A118" s="634" t="s">
        <v>12</v>
      </c>
      <c r="B118" s="634"/>
      <c r="C118" s="634"/>
      <c r="D118" s="634"/>
      <c r="E118" s="634"/>
      <c r="F118" s="634"/>
      <c r="G118" s="634"/>
      <c r="H118" s="634"/>
      <c r="I118" s="634" t="s">
        <v>554</v>
      </c>
      <c r="J118" s="634"/>
    </row>
    <row r="119" spans="1:10" x14ac:dyDescent="0.2">
      <c r="A119" s="48" t="s">
        <v>9</v>
      </c>
      <c r="B119" s="616" t="s">
        <v>10</v>
      </c>
      <c r="C119" s="628"/>
      <c r="D119" s="628"/>
      <c r="E119" s="628"/>
      <c r="F119" s="628"/>
      <c r="G119" s="628"/>
      <c r="H119" s="629"/>
      <c r="I119" s="624"/>
      <c r="J119" s="612"/>
    </row>
    <row r="120" spans="1:10" ht="15.75" customHeight="1" x14ac:dyDescent="0.2">
      <c r="A120" s="46" t="s">
        <v>101</v>
      </c>
      <c r="B120" s="617"/>
      <c r="C120" s="597"/>
      <c r="D120" s="597"/>
      <c r="E120" s="597"/>
      <c r="F120" s="597"/>
      <c r="G120" s="597"/>
      <c r="H120" s="636"/>
      <c r="I120" s="646"/>
      <c r="J120" s="647"/>
    </row>
    <row r="121" spans="1:10" x14ac:dyDescent="0.2">
      <c r="A121" s="46"/>
      <c r="B121" s="617"/>
      <c r="C121" s="597"/>
      <c r="D121" s="597"/>
      <c r="E121" s="597"/>
      <c r="F121" s="597"/>
      <c r="G121" s="597"/>
      <c r="H121" s="636"/>
      <c r="I121" s="625"/>
      <c r="J121" s="619"/>
    </row>
    <row r="122" spans="1:10" ht="15.75" customHeight="1" x14ac:dyDescent="0.2">
      <c r="A122" s="47"/>
      <c r="B122" s="630"/>
      <c r="C122" s="631"/>
      <c r="D122" s="631"/>
      <c r="E122" s="631"/>
      <c r="F122" s="631"/>
      <c r="G122" s="631"/>
      <c r="H122" s="632"/>
      <c r="I122" s="383"/>
      <c r="J122" s="45" t="s">
        <v>544</v>
      </c>
    </row>
    <row r="123" spans="1:10" s="42" customFormat="1" x14ac:dyDescent="0.2">
      <c r="A123" s="49">
        <v>4.4000000000000004</v>
      </c>
      <c r="B123" s="613" t="s">
        <v>389</v>
      </c>
      <c r="C123" s="614"/>
      <c r="D123" s="614"/>
      <c r="E123" s="614"/>
      <c r="F123" s="614"/>
      <c r="G123" s="614"/>
      <c r="H123" s="614"/>
      <c r="I123" s="614"/>
      <c r="J123" s="615"/>
    </row>
    <row r="124" spans="1:10" x14ac:dyDescent="0.2">
      <c r="A124" s="48" t="s">
        <v>13</v>
      </c>
      <c r="B124" s="616" t="s">
        <v>11</v>
      </c>
      <c r="C124" s="628"/>
      <c r="D124" s="628"/>
      <c r="E124" s="628"/>
      <c r="F124" s="628"/>
      <c r="G124" s="628"/>
      <c r="H124" s="629"/>
      <c r="I124" s="671"/>
      <c r="J124" s="672"/>
    </row>
    <row r="125" spans="1:10" x14ac:dyDescent="0.2">
      <c r="A125" s="46"/>
      <c r="B125" s="617"/>
      <c r="C125" s="597"/>
      <c r="D125" s="597"/>
      <c r="E125" s="597"/>
      <c r="F125" s="597"/>
      <c r="G125" s="597"/>
      <c r="H125" s="636"/>
      <c r="I125" s="673"/>
      <c r="J125" s="674"/>
    </row>
    <row r="126" spans="1:10" x14ac:dyDescent="0.2">
      <c r="A126" s="47"/>
      <c r="B126" s="630"/>
      <c r="C126" s="631"/>
      <c r="D126" s="631"/>
      <c r="E126" s="631"/>
      <c r="F126" s="631"/>
      <c r="G126" s="631"/>
      <c r="H126" s="632"/>
      <c r="I126" s="382"/>
      <c r="J126" s="45" t="s">
        <v>454</v>
      </c>
    </row>
    <row r="127" spans="1:10" x14ac:dyDescent="0.2">
      <c r="A127" s="48" t="s">
        <v>15</v>
      </c>
      <c r="B127" s="616" t="s">
        <v>14</v>
      </c>
      <c r="C127" s="628"/>
      <c r="D127" s="628"/>
      <c r="E127" s="628"/>
      <c r="F127" s="628"/>
      <c r="G127" s="628"/>
      <c r="H127" s="629"/>
      <c r="I127" s="685"/>
      <c r="J127" s="672"/>
    </row>
    <row r="128" spans="1:10" x14ac:dyDescent="0.2">
      <c r="A128" s="46"/>
      <c r="B128" s="617"/>
      <c r="C128" s="597"/>
      <c r="D128" s="597"/>
      <c r="E128" s="597"/>
      <c r="F128" s="597"/>
      <c r="G128" s="597"/>
      <c r="H128" s="636"/>
      <c r="I128" s="686"/>
      <c r="J128" s="674"/>
    </row>
    <row r="129" spans="1:10" x14ac:dyDescent="0.2">
      <c r="A129" s="47"/>
      <c r="B129" s="630"/>
      <c r="C129" s="631"/>
      <c r="D129" s="631"/>
      <c r="E129" s="631"/>
      <c r="F129" s="631"/>
      <c r="G129" s="631"/>
      <c r="H129" s="632"/>
      <c r="I129" s="382"/>
      <c r="J129" s="45" t="s">
        <v>454</v>
      </c>
    </row>
    <row r="130" spans="1:10" s="42" customFormat="1" x14ac:dyDescent="0.2">
      <c r="A130" s="49">
        <v>4.5</v>
      </c>
      <c r="B130" s="613" t="s">
        <v>16</v>
      </c>
      <c r="C130" s="614"/>
      <c r="D130" s="614"/>
      <c r="E130" s="614"/>
      <c r="F130" s="614"/>
      <c r="G130" s="614"/>
      <c r="H130" s="614"/>
      <c r="I130" s="614"/>
      <c r="J130" s="615"/>
    </row>
    <row r="131" spans="1:10" x14ac:dyDescent="0.2">
      <c r="A131" s="48" t="s">
        <v>17</v>
      </c>
      <c r="B131" s="609" t="s">
        <v>847</v>
      </c>
      <c r="C131" s="628"/>
      <c r="D131" s="628"/>
      <c r="E131" s="628"/>
      <c r="F131" s="628"/>
      <c r="G131" s="628"/>
      <c r="H131" s="629"/>
      <c r="I131" s="685"/>
      <c r="J131" s="672"/>
    </row>
    <row r="132" spans="1:10" x14ac:dyDescent="0.2">
      <c r="A132" s="46"/>
      <c r="B132" s="617"/>
      <c r="C132" s="597"/>
      <c r="D132" s="597"/>
      <c r="E132" s="597"/>
      <c r="F132" s="597"/>
      <c r="G132" s="597"/>
      <c r="H132" s="636"/>
      <c r="I132" s="686"/>
      <c r="J132" s="674"/>
    </row>
    <row r="133" spans="1:10" x14ac:dyDescent="0.2">
      <c r="A133" s="47"/>
      <c r="B133" s="630"/>
      <c r="C133" s="631"/>
      <c r="D133" s="631"/>
      <c r="E133" s="631"/>
      <c r="F133" s="631"/>
      <c r="G133" s="631"/>
      <c r="H133" s="632"/>
      <c r="I133" s="382"/>
      <c r="J133" s="45" t="s">
        <v>454</v>
      </c>
    </row>
    <row r="134" spans="1:10" ht="13.5" x14ac:dyDescent="0.2">
      <c r="A134" s="48" t="s">
        <v>18</v>
      </c>
      <c r="B134" s="609" t="s">
        <v>848</v>
      </c>
      <c r="C134" s="628"/>
      <c r="D134" s="628"/>
      <c r="E134" s="628"/>
      <c r="F134" s="628"/>
      <c r="G134" s="628"/>
      <c r="H134" s="629"/>
      <c r="I134" s="685"/>
      <c r="J134" s="672"/>
    </row>
    <row r="135" spans="1:10" ht="15.75" customHeight="1" x14ac:dyDescent="0.2">
      <c r="A135" s="47"/>
      <c r="B135" s="630"/>
      <c r="C135" s="631"/>
      <c r="D135" s="631"/>
      <c r="E135" s="631"/>
      <c r="F135" s="631"/>
      <c r="G135" s="631"/>
      <c r="H135" s="632"/>
      <c r="I135" s="382"/>
      <c r="J135" s="45" t="s">
        <v>454</v>
      </c>
    </row>
    <row r="136" spans="1:10" ht="15.75" customHeight="1" x14ac:dyDescent="0.2">
      <c r="A136" s="48" t="s">
        <v>19</v>
      </c>
      <c r="B136" s="616" t="s">
        <v>20</v>
      </c>
      <c r="C136" s="628"/>
      <c r="D136" s="628"/>
      <c r="E136" s="628"/>
      <c r="F136" s="628"/>
      <c r="G136" s="628"/>
      <c r="H136" s="629"/>
      <c r="I136" s="685"/>
      <c r="J136" s="672"/>
    </row>
    <row r="137" spans="1:10" x14ac:dyDescent="0.2">
      <c r="A137" s="46"/>
      <c r="B137" s="617"/>
      <c r="C137" s="597"/>
      <c r="D137" s="597"/>
      <c r="E137" s="597"/>
      <c r="F137" s="597"/>
      <c r="G137" s="597"/>
      <c r="H137" s="636"/>
      <c r="I137" s="687"/>
      <c r="J137" s="688"/>
    </row>
    <row r="138" spans="1:10" x14ac:dyDescent="0.2">
      <c r="A138" s="46"/>
      <c r="B138" s="617"/>
      <c r="C138" s="597"/>
      <c r="D138" s="597"/>
      <c r="E138" s="597"/>
      <c r="F138" s="597"/>
      <c r="G138" s="597"/>
      <c r="H138" s="636"/>
      <c r="I138" s="686"/>
      <c r="J138" s="674"/>
    </row>
    <row r="139" spans="1:10" x14ac:dyDescent="0.2">
      <c r="A139" s="47"/>
      <c r="B139" s="630"/>
      <c r="C139" s="631"/>
      <c r="D139" s="631"/>
      <c r="E139" s="631"/>
      <c r="F139" s="631"/>
      <c r="G139" s="631"/>
      <c r="H139" s="632"/>
      <c r="I139" s="382"/>
      <c r="J139" s="45" t="s">
        <v>454</v>
      </c>
    </row>
    <row r="140" spans="1:10" s="50" customFormat="1" ht="15" x14ac:dyDescent="0.2">
      <c r="A140" s="160">
        <v>5</v>
      </c>
      <c r="B140" s="650" t="s">
        <v>21</v>
      </c>
      <c r="C140" s="651"/>
      <c r="D140" s="651"/>
      <c r="E140" s="651"/>
      <c r="F140" s="651"/>
      <c r="G140" s="651"/>
      <c r="H140" s="651"/>
      <c r="I140" s="651"/>
      <c r="J140" s="652"/>
    </row>
    <row r="141" spans="1:10" s="42" customFormat="1" x14ac:dyDescent="0.2">
      <c r="A141" s="49">
        <v>5.0999999999999996</v>
      </c>
      <c r="B141" s="613" t="s">
        <v>22</v>
      </c>
      <c r="C141" s="614"/>
      <c r="D141" s="614"/>
      <c r="E141" s="614"/>
      <c r="F141" s="614"/>
      <c r="G141" s="614"/>
      <c r="H141" s="614"/>
      <c r="I141" s="614"/>
      <c r="J141" s="615"/>
    </row>
    <row r="142" spans="1:10" ht="15.75" customHeight="1" x14ac:dyDescent="0.2">
      <c r="A142" s="48" t="s">
        <v>23</v>
      </c>
      <c r="B142" s="616" t="s">
        <v>233</v>
      </c>
      <c r="C142" s="628"/>
      <c r="D142" s="628"/>
      <c r="E142" s="628"/>
      <c r="F142" s="628"/>
      <c r="G142" s="628"/>
      <c r="H142" s="629"/>
      <c r="I142" s="611"/>
      <c r="J142" s="612"/>
    </row>
    <row r="143" spans="1:10" x14ac:dyDescent="0.2">
      <c r="A143" s="46"/>
      <c r="B143" s="617"/>
      <c r="C143" s="597"/>
      <c r="D143" s="597"/>
      <c r="E143" s="597"/>
      <c r="F143" s="597"/>
      <c r="G143" s="597"/>
      <c r="H143" s="636"/>
      <c r="I143" s="684"/>
      <c r="J143" s="647"/>
    </row>
    <row r="144" spans="1:10" x14ac:dyDescent="0.2">
      <c r="A144" s="46"/>
      <c r="B144" s="617"/>
      <c r="C144" s="597"/>
      <c r="D144" s="597"/>
      <c r="E144" s="597"/>
      <c r="F144" s="597"/>
      <c r="G144" s="597"/>
      <c r="H144" s="636"/>
      <c r="I144" s="618"/>
      <c r="J144" s="619"/>
    </row>
    <row r="145" spans="1:10" x14ac:dyDescent="0.2">
      <c r="A145" s="47"/>
      <c r="B145" s="630"/>
      <c r="C145" s="631"/>
      <c r="D145" s="631"/>
      <c r="E145" s="631"/>
      <c r="F145" s="631"/>
      <c r="G145" s="631"/>
      <c r="H145" s="632"/>
      <c r="I145" s="311"/>
      <c r="J145" s="45" t="s">
        <v>500</v>
      </c>
    </row>
    <row r="146" spans="1:10" ht="15.75" customHeight="1" x14ac:dyDescent="0.2">
      <c r="A146" s="45" t="s">
        <v>229</v>
      </c>
      <c r="B146" s="623" t="s">
        <v>230</v>
      </c>
      <c r="C146" s="623"/>
      <c r="D146" s="623"/>
      <c r="E146" s="623"/>
      <c r="F146" s="623"/>
      <c r="G146" s="623"/>
      <c r="H146" s="623"/>
      <c r="I146" s="623"/>
      <c r="J146" s="623"/>
    </row>
    <row r="147" spans="1:10" x14ac:dyDescent="0.2">
      <c r="A147" s="48" t="s">
        <v>231</v>
      </c>
      <c r="B147" s="616" t="s">
        <v>232</v>
      </c>
      <c r="C147" s="628"/>
      <c r="D147" s="628"/>
      <c r="E147" s="628"/>
      <c r="F147" s="628"/>
      <c r="G147" s="628"/>
      <c r="H147" s="629"/>
      <c r="I147" s="611"/>
      <c r="J147" s="612"/>
    </row>
    <row r="148" spans="1:10" x14ac:dyDescent="0.2">
      <c r="A148" s="46"/>
      <c r="B148" s="617"/>
      <c r="C148" s="597"/>
      <c r="D148" s="597"/>
      <c r="E148" s="597"/>
      <c r="F148" s="597"/>
      <c r="G148" s="597"/>
      <c r="H148" s="636"/>
      <c r="I148" s="684"/>
      <c r="J148" s="647"/>
    </row>
    <row r="149" spans="1:10" x14ac:dyDescent="0.2">
      <c r="A149" s="46"/>
      <c r="B149" s="617"/>
      <c r="C149" s="597"/>
      <c r="D149" s="597"/>
      <c r="E149" s="597"/>
      <c r="F149" s="597"/>
      <c r="G149" s="597"/>
      <c r="H149" s="636"/>
      <c r="I149" s="684"/>
      <c r="J149" s="647"/>
    </row>
    <row r="150" spans="1:10" x14ac:dyDescent="0.2">
      <c r="A150" s="46"/>
      <c r="B150" s="617"/>
      <c r="C150" s="597"/>
      <c r="D150" s="597"/>
      <c r="E150" s="597"/>
      <c r="F150" s="597"/>
      <c r="G150" s="597"/>
      <c r="H150" s="636"/>
      <c r="I150" s="684"/>
      <c r="J150" s="647"/>
    </row>
    <row r="151" spans="1:10" x14ac:dyDescent="0.2">
      <c r="A151" s="46"/>
      <c r="B151" s="617"/>
      <c r="C151" s="597"/>
      <c r="D151" s="597"/>
      <c r="E151" s="597"/>
      <c r="F151" s="597"/>
      <c r="G151" s="597"/>
      <c r="H151" s="636"/>
      <c r="I151" s="618"/>
      <c r="J151" s="619"/>
    </row>
    <row r="152" spans="1:10" x14ac:dyDescent="0.2">
      <c r="A152" s="47"/>
      <c r="B152" s="630"/>
      <c r="C152" s="631"/>
      <c r="D152" s="631"/>
      <c r="E152" s="631"/>
      <c r="F152" s="631"/>
      <c r="G152" s="631"/>
      <c r="H152" s="632"/>
      <c r="I152" s="311"/>
      <c r="J152" s="45" t="s">
        <v>500</v>
      </c>
    </row>
    <row r="153" spans="1:10" x14ac:dyDescent="0.2">
      <c r="A153" s="48" t="s">
        <v>235</v>
      </c>
      <c r="B153" s="616" t="s">
        <v>234</v>
      </c>
      <c r="C153" s="628"/>
      <c r="D153" s="628"/>
      <c r="E153" s="628"/>
      <c r="F153" s="628"/>
      <c r="G153" s="628"/>
      <c r="H153" s="629"/>
      <c r="I153" s="685"/>
      <c r="J153" s="672"/>
    </row>
    <row r="154" spans="1:10" x14ac:dyDescent="0.2">
      <c r="A154" s="46"/>
      <c r="B154" s="617"/>
      <c r="C154" s="597"/>
      <c r="D154" s="597"/>
      <c r="E154" s="597"/>
      <c r="F154" s="597"/>
      <c r="G154" s="597"/>
      <c r="H154" s="636"/>
      <c r="I154" s="686"/>
      <c r="J154" s="674"/>
    </row>
    <row r="155" spans="1:10" x14ac:dyDescent="0.2">
      <c r="A155" s="47"/>
      <c r="B155" s="630"/>
      <c r="C155" s="631"/>
      <c r="D155" s="631"/>
      <c r="E155" s="631"/>
      <c r="F155" s="631"/>
      <c r="G155" s="631"/>
      <c r="H155" s="632"/>
      <c r="I155" s="311"/>
      <c r="J155" s="45" t="s">
        <v>500</v>
      </c>
    </row>
    <row r="156" spans="1:10" s="42" customFormat="1" x14ac:dyDescent="0.2">
      <c r="A156" s="49">
        <v>5.2</v>
      </c>
      <c r="B156" s="613" t="s">
        <v>236</v>
      </c>
      <c r="C156" s="614"/>
      <c r="D156" s="614"/>
      <c r="E156" s="614"/>
      <c r="F156" s="614"/>
      <c r="G156" s="614"/>
      <c r="H156" s="614"/>
      <c r="I156" s="614"/>
      <c r="J156" s="615"/>
    </row>
    <row r="157" spans="1:10" x14ac:dyDescent="0.2">
      <c r="A157" s="48" t="s">
        <v>238</v>
      </c>
      <c r="B157" s="616" t="s">
        <v>237</v>
      </c>
      <c r="C157" s="628"/>
      <c r="D157" s="628"/>
      <c r="E157" s="628"/>
      <c r="F157" s="628"/>
      <c r="G157" s="628"/>
      <c r="H157" s="629"/>
      <c r="I157" s="671"/>
      <c r="J157" s="672"/>
    </row>
    <row r="158" spans="1:10" x14ac:dyDescent="0.2">
      <c r="A158" s="46"/>
      <c r="B158" s="617"/>
      <c r="C158" s="597"/>
      <c r="D158" s="597"/>
      <c r="E158" s="597"/>
      <c r="F158" s="597"/>
      <c r="G158" s="597"/>
      <c r="H158" s="636"/>
      <c r="I158" s="673"/>
      <c r="J158" s="674"/>
    </row>
    <row r="159" spans="1:10" x14ac:dyDescent="0.2">
      <c r="A159" s="47"/>
      <c r="B159" s="630"/>
      <c r="C159" s="631"/>
      <c r="D159" s="631"/>
      <c r="E159" s="631"/>
      <c r="F159" s="631"/>
      <c r="G159" s="631"/>
      <c r="H159" s="632"/>
      <c r="I159" s="310"/>
      <c r="J159" s="45" t="s">
        <v>500</v>
      </c>
    </row>
    <row r="160" spans="1:10" ht="12.75" customHeight="1" x14ac:dyDescent="0.2">
      <c r="A160" s="48" t="s">
        <v>239</v>
      </c>
      <c r="B160" s="609" t="s">
        <v>849</v>
      </c>
      <c r="C160" s="628"/>
      <c r="D160" s="628"/>
      <c r="E160" s="628"/>
      <c r="F160" s="628"/>
      <c r="G160" s="628"/>
      <c r="H160" s="629"/>
      <c r="I160" s="671"/>
      <c r="J160" s="672"/>
    </row>
    <row r="161" spans="1:10" ht="12.75" customHeight="1" x14ac:dyDescent="0.2">
      <c r="A161" s="46"/>
      <c r="B161" s="617"/>
      <c r="C161" s="597"/>
      <c r="D161" s="597"/>
      <c r="E161" s="597"/>
      <c r="F161" s="597"/>
      <c r="G161" s="597"/>
      <c r="H161" s="636"/>
      <c r="I161" s="689"/>
      <c r="J161" s="688"/>
    </row>
    <row r="162" spans="1:10" ht="12.75" customHeight="1" x14ac:dyDescent="0.2">
      <c r="A162" s="46"/>
      <c r="B162" s="617"/>
      <c r="C162" s="597"/>
      <c r="D162" s="597"/>
      <c r="E162" s="597"/>
      <c r="F162" s="597"/>
      <c r="G162" s="597"/>
      <c r="H162" s="636"/>
      <c r="I162" s="689"/>
      <c r="J162" s="688"/>
    </row>
    <row r="163" spans="1:10" ht="12.75" customHeight="1" x14ac:dyDescent="0.2">
      <c r="A163" s="46"/>
      <c r="B163" s="617"/>
      <c r="C163" s="597"/>
      <c r="D163" s="597"/>
      <c r="E163" s="597"/>
      <c r="F163" s="597"/>
      <c r="G163" s="597"/>
      <c r="H163" s="636"/>
      <c r="I163" s="689"/>
      <c r="J163" s="688"/>
    </row>
    <row r="164" spans="1:10" ht="12.75" customHeight="1" x14ac:dyDescent="0.2">
      <c r="A164" s="46"/>
      <c r="B164" s="617"/>
      <c r="C164" s="597"/>
      <c r="D164" s="597"/>
      <c r="E164" s="597"/>
      <c r="F164" s="597"/>
      <c r="G164" s="597"/>
      <c r="H164" s="636"/>
      <c r="I164" s="689"/>
      <c r="J164" s="688"/>
    </row>
    <row r="165" spans="1:10" x14ac:dyDescent="0.2">
      <c r="A165" s="46"/>
      <c r="B165" s="617"/>
      <c r="C165" s="597"/>
      <c r="D165" s="597"/>
      <c r="E165" s="597"/>
      <c r="F165" s="597"/>
      <c r="G165" s="597"/>
      <c r="H165" s="636"/>
      <c r="I165" s="673"/>
      <c r="J165" s="674"/>
    </row>
    <row r="166" spans="1:10" x14ac:dyDescent="0.2">
      <c r="A166" s="47"/>
      <c r="B166" s="630"/>
      <c r="C166" s="631"/>
      <c r="D166" s="631"/>
      <c r="E166" s="631"/>
      <c r="F166" s="631"/>
      <c r="G166" s="631"/>
      <c r="H166" s="632"/>
      <c r="I166" s="310"/>
      <c r="J166" s="45" t="s">
        <v>500</v>
      </c>
    </row>
    <row r="167" spans="1:10" ht="13.5" x14ac:dyDescent="0.2">
      <c r="A167" s="48" t="s">
        <v>222</v>
      </c>
      <c r="B167" s="616" t="s">
        <v>223</v>
      </c>
      <c r="C167" s="628"/>
      <c r="D167" s="628"/>
      <c r="E167" s="628"/>
      <c r="F167" s="628"/>
      <c r="G167" s="628"/>
      <c r="H167" s="629"/>
      <c r="I167" s="671"/>
      <c r="J167" s="672"/>
    </row>
    <row r="168" spans="1:10" x14ac:dyDescent="0.2">
      <c r="A168" s="47"/>
      <c r="B168" s="630"/>
      <c r="C168" s="631"/>
      <c r="D168" s="631"/>
      <c r="E168" s="631"/>
      <c r="F168" s="631"/>
      <c r="G168" s="631"/>
      <c r="H168" s="632"/>
      <c r="I168" s="382"/>
      <c r="J168" s="45" t="s">
        <v>454</v>
      </c>
    </row>
    <row r="169" spans="1:10" ht="13.5" x14ac:dyDescent="0.2">
      <c r="A169" s="48" t="s">
        <v>228</v>
      </c>
      <c r="B169" s="616" t="s">
        <v>224</v>
      </c>
      <c r="C169" s="628"/>
      <c r="D169" s="628"/>
      <c r="E169" s="628"/>
      <c r="F169" s="628"/>
      <c r="G169" s="628"/>
      <c r="H169" s="629"/>
      <c r="I169" s="671"/>
      <c r="J169" s="672"/>
    </row>
    <row r="170" spans="1:10" x14ac:dyDescent="0.2">
      <c r="A170" s="47"/>
      <c r="B170" s="630"/>
      <c r="C170" s="631"/>
      <c r="D170" s="631"/>
      <c r="E170" s="631"/>
      <c r="F170" s="631"/>
      <c r="G170" s="631"/>
      <c r="H170" s="632"/>
      <c r="I170" s="310"/>
      <c r="J170" s="45" t="s">
        <v>500</v>
      </c>
    </row>
    <row r="171" spans="1:10" s="42" customFormat="1" x14ac:dyDescent="0.2">
      <c r="A171" s="49">
        <v>5.3</v>
      </c>
      <c r="B171" s="613" t="s">
        <v>396</v>
      </c>
      <c r="C171" s="614"/>
      <c r="D171" s="614"/>
      <c r="E171" s="614"/>
      <c r="F171" s="614"/>
      <c r="G171" s="614"/>
      <c r="H171" s="614"/>
      <c r="I171" s="614"/>
      <c r="J171" s="615"/>
    </row>
    <row r="172" spans="1:10" x14ac:dyDescent="0.2">
      <c r="A172" s="48" t="s">
        <v>33</v>
      </c>
      <c r="B172" s="616" t="s">
        <v>37</v>
      </c>
      <c r="C172" s="628"/>
      <c r="D172" s="628"/>
      <c r="E172" s="628"/>
      <c r="F172" s="628"/>
      <c r="G172" s="628"/>
      <c r="H172" s="629"/>
      <c r="I172" s="671"/>
      <c r="J172" s="672"/>
    </row>
    <row r="173" spans="1:10" x14ac:dyDescent="0.2">
      <c r="A173" s="46"/>
      <c r="B173" s="617"/>
      <c r="C173" s="597"/>
      <c r="D173" s="597"/>
      <c r="E173" s="597"/>
      <c r="F173" s="597"/>
      <c r="G173" s="597"/>
      <c r="H173" s="636"/>
      <c r="I173" s="689"/>
      <c r="J173" s="688"/>
    </row>
    <row r="174" spans="1:10" x14ac:dyDescent="0.2">
      <c r="A174" s="46"/>
      <c r="B174" s="617"/>
      <c r="C174" s="597"/>
      <c r="D174" s="597"/>
      <c r="E174" s="597"/>
      <c r="F174" s="597"/>
      <c r="G174" s="597"/>
      <c r="H174" s="636"/>
      <c r="I174" s="689"/>
      <c r="J174" s="688"/>
    </row>
    <row r="175" spans="1:10" x14ac:dyDescent="0.2">
      <c r="A175" s="46"/>
      <c r="B175" s="617"/>
      <c r="C175" s="597"/>
      <c r="D175" s="597"/>
      <c r="E175" s="597"/>
      <c r="F175" s="597"/>
      <c r="G175" s="597"/>
      <c r="H175" s="636"/>
      <c r="I175" s="673"/>
      <c r="J175" s="674"/>
    </row>
    <row r="176" spans="1:10" x14ac:dyDescent="0.2">
      <c r="A176" s="47"/>
      <c r="B176" s="630"/>
      <c r="C176" s="631"/>
      <c r="D176" s="631"/>
      <c r="E176" s="631"/>
      <c r="F176" s="631"/>
      <c r="G176" s="631"/>
      <c r="H176" s="632"/>
      <c r="I176" s="310"/>
      <c r="J176" s="45" t="s">
        <v>500</v>
      </c>
    </row>
    <row r="177" spans="1:10" x14ac:dyDescent="0.2">
      <c r="A177" s="44"/>
      <c r="B177" s="158"/>
      <c r="C177" s="158"/>
      <c r="D177" s="158"/>
      <c r="E177" s="158"/>
      <c r="F177" s="158"/>
      <c r="G177" s="158"/>
      <c r="H177" s="158"/>
      <c r="I177" s="159"/>
      <c r="J177" s="44"/>
    </row>
    <row r="178" spans="1:10" x14ac:dyDescent="0.2">
      <c r="A178" s="44"/>
      <c r="B178" s="158"/>
      <c r="C178" s="158"/>
      <c r="D178" s="158"/>
      <c r="E178" s="158"/>
      <c r="F178" s="158"/>
      <c r="G178" s="158"/>
      <c r="H178" s="158"/>
      <c r="I178" s="159"/>
      <c r="J178" s="44"/>
    </row>
    <row r="179" spans="1:10" ht="15" x14ac:dyDescent="0.2">
      <c r="A179" s="634" t="s">
        <v>12</v>
      </c>
      <c r="B179" s="634"/>
      <c r="C179" s="634"/>
      <c r="D179" s="634"/>
      <c r="E179" s="634"/>
      <c r="F179" s="634"/>
      <c r="G179" s="634"/>
      <c r="H179" s="634"/>
      <c r="I179" s="634" t="s">
        <v>554</v>
      </c>
      <c r="J179" s="634"/>
    </row>
    <row r="180" spans="1:10" x14ac:dyDescent="0.2">
      <c r="A180" s="48" t="s">
        <v>34</v>
      </c>
      <c r="B180" s="616" t="s">
        <v>38</v>
      </c>
      <c r="C180" s="628"/>
      <c r="D180" s="628"/>
      <c r="E180" s="628"/>
      <c r="F180" s="628"/>
      <c r="G180" s="628"/>
      <c r="H180" s="629"/>
      <c r="I180" s="671"/>
      <c r="J180" s="672"/>
    </row>
    <row r="181" spans="1:10" x14ac:dyDescent="0.2">
      <c r="A181" s="46"/>
      <c r="B181" s="617"/>
      <c r="C181" s="597"/>
      <c r="D181" s="597"/>
      <c r="E181" s="597"/>
      <c r="F181" s="597"/>
      <c r="G181" s="597"/>
      <c r="H181" s="636"/>
      <c r="I181" s="673"/>
      <c r="J181" s="674"/>
    </row>
    <row r="182" spans="1:10" x14ac:dyDescent="0.2">
      <c r="A182" s="47"/>
      <c r="B182" s="630"/>
      <c r="C182" s="631"/>
      <c r="D182" s="631"/>
      <c r="E182" s="631"/>
      <c r="F182" s="631"/>
      <c r="G182" s="631"/>
      <c r="H182" s="632"/>
      <c r="I182" s="310"/>
      <c r="J182" s="45" t="s">
        <v>500</v>
      </c>
    </row>
    <row r="183" spans="1:10" s="42" customFormat="1" x14ac:dyDescent="0.2">
      <c r="A183" s="49">
        <v>5.4</v>
      </c>
      <c r="B183" s="613" t="s">
        <v>35</v>
      </c>
      <c r="C183" s="614"/>
      <c r="D183" s="614"/>
      <c r="E183" s="614"/>
      <c r="F183" s="614"/>
      <c r="G183" s="614"/>
      <c r="H183" s="614"/>
      <c r="I183" s="614"/>
      <c r="J183" s="615"/>
    </row>
    <row r="184" spans="1:10" x14ac:dyDescent="0.2">
      <c r="A184" s="45" t="s">
        <v>40</v>
      </c>
      <c r="B184" s="607" t="s">
        <v>7</v>
      </c>
      <c r="C184" s="598"/>
      <c r="D184" s="598"/>
      <c r="E184" s="598"/>
      <c r="F184" s="598"/>
      <c r="G184" s="598"/>
      <c r="H184" s="598"/>
      <c r="I184" s="598"/>
      <c r="J184" s="608"/>
    </row>
    <row r="185" spans="1:10" ht="13.5" x14ac:dyDescent="0.2">
      <c r="A185" s="48" t="s">
        <v>42</v>
      </c>
      <c r="B185" s="616" t="s">
        <v>36</v>
      </c>
      <c r="C185" s="628"/>
      <c r="D185" s="628"/>
      <c r="E185" s="628"/>
      <c r="F185" s="628"/>
      <c r="G185" s="628"/>
      <c r="H185" s="629"/>
      <c r="I185" s="671"/>
      <c r="J185" s="672"/>
    </row>
    <row r="186" spans="1:10" x14ac:dyDescent="0.2">
      <c r="A186" s="47"/>
      <c r="B186" s="630"/>
      <c r="C186" s="631"/>
      <c r="D186" s="631"/>
      <c r="E186" s="631"/>
      <c r="F186" s="631"/>
      <c r="G186" s="631"/>
      <c r="H186" s="632"/>
      <c r="I186" s="310"/>
      <c r="J186" s="45" t="s">
        <v>500</v>
      </c>
    </row>
    <row r="187" spans="1:10" ht="13.5" customHeight="1" x14ac:dyDescent="0.2">
      <c r="A187" s="48" t="s">
        <v>43</v>
      </c>
      <c r="B187" s="616" t="s">
        <v>41</v>
      </c>
      <c r="C187" s="628"/>
      <c r="D187" s="628"/>
      <c r="E187" s="628"/>
      <c r="F187" s="628"/>
      <c r="G187" s="628"/>
      <c r="H187" s="629"/>
      <c r="I187" s="671"/>
      <c r="J187" s="672"/>
    </row>
    <row r="188" spans="1:10" ht="13.5" customHeight="1" x14ac:dyDescent="0.2">
      <c r="A188" s="46"/>
      <c r="B188" s="617"/>
      <c r="C188" s="597"/>
      <c r="D188" s="597"/>
      <c r="E188" s="597"/>
      <c r="F188" s="597"/>
      <c r="G188" s="597"/>
      <c r="H188" s="636"/>
      <c r="I188" s="673"/>
      <c r="J188" s="674"/>
    </row>
    <row r="189" spans="1:10" ht="13.5" customHeight="1" x14ac:dyDescent="0.2">
      <c r="A189" s="47"/>
      <c r="B189" s="630"/>
      <c r="C189" s="631"/>
      <c r="D189" s="631"/>
      <c r="E189" s="631"/>
      <c r="F189" s="631"/>
      <c r="G189" s="631"/>
      <c r="H189" s="632"/>
      <c r="I189" s="310"/>
      <c r="J189" s="45" t="s">
        <v>500</v>
      </c>
    </row>
    <row r="190" spans="1:10" ht="13.5" customHeight="1" x14ac:dyDescent="0.2">
      <c r="A190" s="45" t="s">
        <v>39</v>
      </c>
      <c r="B190" s="607" t="s">
        <v>44</v>
      </c>
      <c r="C190" s="598"/>
      <c r="D190" s="598"/>
      <c r="E190" s="598"/>
      <c r="F190" s="598"/>
      <c r="G190" s="598"/>
      <c r="H190" s="598"/>
      <c r="I190" s="598"/>
      <c r="J190" s="608"/>
    </row>
    <row r="191" spans="1:10" ht="13.5" customHeight="1" x14ac:dyDescent="0.2">
      <c r="A191" s="48" t="s">
        <v>45</v>
      </c>
      <c r="B191" s="616" t="s">
        <v>46</v>
      </c>
      <c r="C191" s="628"/>
      <c r="D191" s="628"/>
      <c r="E191" s="628"/>
      <c r="F191" s="628"/>
      <c r="G191" s="628"/>
      <c r="H191" s="629"/>
      <c r="I191" s="671"/>
      <c r="J191" s="672"/>
    </row>
    <row r="192" spans="1:10" ht="15.75" customHeight="1" x14ac:dyDescent="0.2">
      <c r="A192" s="47"/>
      <c r="B192" s="630"/>
      <c r="C192" s="631"/>
      <c r="D192" s="631"/>
      <c r="E192" s="631"/>
      <c r="F192" s="631"/>
      <c r="G192" s="631"/>
      <c r="H192" s="632"/>
      <c r="I192" s="310"/>
      <c r="J192" s="45" t="s">
        <v>500</v>
      </c>
    </row>
    <row r="193" spans="1:10" x14ac:dyDescent="0.2">
      <c r="A193" s="48" t="s">
        <v>47</v>
      </c>
      <c r="B193" s="616" t="s">
        <v>49</v>
      </c>
      <c r="C193" s="628"/>
      <c r="D193" s="628"/>
      <c r="E193" s="628"/>
      <c r="F193" s="628"/>
      <c r="G193" s="628"/>
      <c r="H193" s="629"/>
      <c r="I193" s="671"/>
      <c r="J193" s="672"/>
    </row>
    <row r="194" spans="1:10" x14ac:dyDescent="0.2">
      <c r="A194" s="46" t="s">
        <v>99</v>
      </c>
      <c r="B194" s="617"/>
      <c r="C194" s="597"/>
      <c r="D194" s="597"/>
      <c r="E194" s="597"/>
      <c r="F194" s="597"/>
      <c r="G194" s="597"/>
      <c r="H194" s="636"/>
      <c r="I194" s="689"/>
      <c r="J194" s="688"/>
    </row>
    <row r="195" spans="1:10" x14ac:dyDescent="0.2">
      <c r="A195" s="46"/>
      <c r="B195" s="617"/>
      <c r="C195" s="597"/>
      <c r="D195" s="597"/>
      <c r="E195" s="597"/>
      <c r="F195" s="597"/>
      <c r="G195" s="597"/>
      <c r="H195" s="636"/>
      <c r="I195" s="673"/>
      <c r="J195" s="674"/>
    </row>
    <row r="196" spans="1:10" x14ac:dyDescent="0.2">
      <c r="A196" s="47"/>
      <c r="B196" s="630"/>
      <c r="C196" s="631"/>
      <c r="D196" s="631"/>
      <c r="E196" s="631"/>
      <c r="F196" s="631"/>
      <c r="G196" s="631"/>
      <c r="H196" s="632"/>
      <c r="I196" s="382"/>
      <c r="J196" s="45" t="s">
        <v>454</v>
      </c>
    </row>
    <row r="197" spans="1:10" x14ac:dyDescent="0.2">
      <c r="A197" s="48" t="s">
        <v>47</v>
      </c>
      <c r="B197" s="616" t="s">
        <v>50</v>
      </c>
      <c r="C197" s="628"/>
      <c r="D197" s="628"/>
      <c r="E197" s="628"/>
      <c r="F197" s="628"/>
      <c r="G197" s="628"/>
      <c r="H197" s="629"/>
      <c r="I197" s="671"/>
      <c r="J197" s="672"/>
    </row>
    <row r="198" spans="1:10" x14ac:dyDescent="0.2">
      <c r="A198" s="46" t="s">
        <v>98</v>
      </c>
      <c r="B198" s="617"/>
      <c r="C198" s="597"/>
      <c r="D198" s="597"/>
      <c r="E198" s="597"/>
      <c r="F198" s="597"/>
      <c r="G198" s="597"/>
      <c r="H198" s="636"/>
      <c r="I198" s="673"/>
      <c r="J198" s="674"/>
    </row>
    <row r="199" spans="1:10" x14ac:dyDescent="0.2">
      <c r="A199" s="47"/>
      <c r="B199" s="630"/>
      <c r="C199" s="631"/>
      <c r="D199" s="631"/>
      <c r="E199" s="631"/>
      <c r="F199" s="631"/>
      <c r="G199" s="631"/>
      <c r="H199" s="632"/>
      <c r="I199" s="311"/>
      <c r="J199" s="45" t="s">
        <v>4</v>
      </c>
    </row>
    <row r="200" spans="1:10" x14ac:dyDescent="0.2">
      <c r="A200" s="48" t="s">
        <v>48</v>
      </c>
      <c r="B200" s="616" t="s">
        <v>124</v>
      </c>
      <c r="C200" s="628"/>
      <c r="D200" s="628"/>
      <c r="E200" s="628"/>
      <c r="F200" s="628"/>
      <c r="G200" s="628"/>
      <c r="H200" s="629"/>
      <c r="I200" s="671"/>
      <c r="J200" s="672"/>
    </row>
    <row r="201" spans="1:10" x14ac:dyDescent="0.2">
      <c r="A201" s="46"/>
      <c r="B201" s="617"/>
      <c r="C201" s="597"/>
      <c r="D201" s="597"/>
      <c r="E201" s="597"/>
      <c r="F201" s="597"/>
      <c r="G201" s="597"/>
      <c r="H201" s="636"/>
      <c r="I201" s="673"/>
      <c r="J201" s="674"/>
    </row>
    <row r="202" spans="1:10" x14ac:dyDescent="0.2">
      <c r="A202" s="47"/>
      <c r="B202" s="630"/>
      <c r="C202" s="631"/>
      <c r="D202" s="631"/>
      <c r="E202" s="631"/>
      <c r="F202" s="631"/>
      <c r="G202" s="631"/>
      <c r="H202" s="632"/>
      <c r="I202" s="310"/>
      <c r="J202" s="45" t="s">
        <v>500</v>
      </c>
    </row>
    <row r="203" spans="1:10" s="42" customFormat="1" x14ac:dyDescent="0.2">
      <c r="A203" s="49">
        <v>5.5</v>
      </c>
      <c r="B203" s="613" t="s">
        <v>85</v>
      </c>
      <c r="C203" s="614"/>
      <c r="D203" s="614"/>
      <c r="E203" s="614"/>
      <c r="F203" s="614"/>
      <c r="G203" s="614"/>
      <c r="H203" s="614"/>
      <c r="I203" s="614"/>
      <c r="J203" s="615"/>
    </row>
    <row r="204" spans="1:10" x14ac:dyDescent="0.2">
      <c r="A204" s="48" t="s">
        <v>84</v>
      </c>
      <c r="B204" s="616" t="s">
        <v>83</v>
      </c>
      <c r="C204" s="628"/>
      <c r="D204" s="628"/>
      <c r="E204" s="628"/>
      <c r="F204" s="628"/>
      <c r="G204" s="628"/>
      <c r="H204" s="629"/>
      <c r="I204" s="671"/>
      <c r="J204" s="672"/>
    </row>
    <row r="205" spans="1:10" x14ac:dyDescent="0.2">
      <c r="A205" s="46"/>
      <c r="B205" s="617"/>
      <c r="C205" s="597"/>
      <c r="D205" s="597"/>
      <c r="E205" s="597"/>
      <c r="F205" s="597"/>
      <c r="G205" s="597"/>
      <c r="H205" s="636"/>
      <c r="I205" s="673"/>
      <c r="J205" s="674"/>
    </row>
    <row r="206" spans="1:10" x14ac:dyDescent="0.2">
      <c r="A206" s="47"/>
      <c r="B206" s="630"/>
      <c r="C206" s="631"/>
      <c r="D206" s="631"/>
      <c r="E206" s="631"/>
      <c r="F206" s="631"/>
      <c r="G206" s="631"/>
      <c r="H206" s="632"/>
      <c r="I206" s="310"/>
      <c r="J206" s="45" t="s">
        <v>500</v>
      </c>
    </row>
    <row r="207" spans="1:10" ht="13.5" x14ac:dyDescent="0.2">
      <c r="A207" s="48" t="s">
        <v>86</v>
      </c>
      <c r="B207" s="616" t="s">
        <v>87</v>
      </c>
      <c r="C207" s="628"/>
      <c r="D207" s="628"/>
      <c r="E207" s="628"/>
      <c r="F207" s="628"/>
      <c r="G207" s="628"/>
      <c r="H207" s="629"/>
      <c r="I207" s="635"/>
      <c r="J207" s="621"/>
    </row>
    <row r="208" spans="1:10" x14ac:dyDescent="0.2">
      <c r="A208" s="47"/>
      <c r="B208" s="630"/>
      <c r="C208" s="631"/>
      <c r="D208" s="631"/>
      <c r="E208" s="631"/>
      <c r="F208" s="631"/>
      <c r="G208" s="631"/>
      <c r="H208" s="632"/>
      <c r="I208" s="310"/>
      <c r="J208" s="45" t="s">
        <v>500</v>
      </c>
    </row>
    <row r="209" spans="1:10" ht="13.5" x14ac:dyDescent="0.2">
      <c r="A209" s="48" t="s">
        <v>88</v>
      </c>
      <c r="B209" s="616" t="s">
        <v>89</v>
      </c>
      <c r="C209" s="628"/>
      <c r="D209" s="628"/>
      <c r="E209" s="628"/>
      <c r="F209" s="628"/>
      <c r="G209" s="628"/>
      <c r="H209" s="629"/>
      <c r="I209" s="635"/>
      <c r="J209" s="621"/>
    </row>
    <row r="210" spans="1:10" x14ac:dyDescent="0.2">
      <c r="A210" s="47"/>
      <c r="B210" s="630"/>
      <c r="C210" s="631"/>
      <c r="D210" s="631"/>
      <c r="E210" s="631"/>
      <c r="F210" s="631"/>
      <c r="G210" s="631"/>
      <c r="H210" s="632"/>
      <c r="I210" s="310"/>
      <c r="J210" s="45" t="s">
        <v>500</v>
      </c>
    </row>
    <row r="211" spans="1:10" x14ac:dyDescent="0.2">
      <c r="A211" s="48" t="s">
        <v>90</v>
      </c>
      <c r="B211" s="616" t="s">
        <v>92</v>
      </c>
      <c r="C211" s="628"/>
      <c r="D211" s="628"/>
      <c r="E211" s="628"/>
      <c r="F211" s="628"/>
      <c r="G211" s="628"/>
      <c r="H211" s="629"/>
      <c r="I211" s="671"/>
      <c r="J211" s="672"/>
    </row>
    <row r="212" spans="1:10" x14ac:dyDescent="0.2">
      <c r="A212" s="46"/>
      <c r="B212" s="617"/>
      <c r="C212" s="597"/>
      <c r="D212" s="597"/>
      <c r="E212" s="597"/>
      <c r="F212" s="597"/>
      <c r="G212" s="597"/>
      <c r="H212" s="636"/>
      <c r="I212" s="689"/>
      <c r="J212" s="688"/>
    </row>
    <row r="213" spans="1:10" x14ac:dyDescent="0.2">
      <c r="A213" s="46"/>
      <c r="B213" s="617"/>
      <c r="C213" s="597"/>
      <c r="D213" s="597"/>
      <c r="E213" s="597"/>
      <c r="F213" s="597"/>
      <c r="G213" s="597"/>
      <c r="H213" s="636"/>
      <c r="I213" s="673"/>
      <c r="J213" s="674"/>
    </row>
    <row r="214" spans="1:10" x14ac:dyDescent="0.2">
      <c r="A214" s="47"/>
      <c r="B214" s="630"/>
      <c r="C214" s="631"/>
      <c r="D214" s="631"/>
      <c r="E214" s="631"/>
      <c r="F214" s="631"/>
      <c r="G214" s="631"/>
      <c r="H214" s="632"/>
      <c r="I214" s="311"/>
      <c r="J214" s="45" t="s">
        <v>4</v>
      </c>
    </row>
    <row r="215" spans="1:10" s="42" customFormat="1" x14ac:dyDescent="0.2">
      <c r="A215" s="49">
        <v>5.6</v>
      </c>
      <c r="B215" s="613" t="s">
        <v>91</v>
      </c>
      <c r="C215" s="614"/>
      <c r="D215" s="614"/>
      <c r="E215" s="614"/>
      <c r="F215" s="614"/>
      <c r="G215" s="614"/>
      <c r="H215" s="614"/>
      <c r="I215" s="614"/>
      <c r="J215" s="615"/>
    </row>
    <row r="216" spans="1:10" x14ac:dyDescent="0.2">
      <c r="A216" s="48" t="s">
        <v>96</v>
      </c>
      <c r="B216" s="616" t="s">
        <v>113</v>
      </c>
      <c r="C216" s="628"/>
      <c r="D216" s="628"/>
      <c r="E216" s="628"/>
      <c r="F216" s="628"/>
      <c r="G216" s="628"/>
      <c r="H216" s="629"/>
      <c r="I216" s="671"/>
      <c r="J216" s="672"/>
    </row>
    <row r="217" spans="1:10" x14ac:dyDescent="0.2">
      <c r="A217" s="46"/>
      <c r="B217" s="617"/>
      <c r="C217" s="597"/>
      <c r="D217" s="597"/>
      <c r="E217" s="597"/>
      <c r="F217" s="597"/>
      <c r="G217" s="597"/>
      <c r="H217" s="636"/>
      <c r="I217" s="689"/>
      <c r="J217" s="688"/>
    </row>
    <row r="218" spans="1:10" x14ac:dyDescent="0.2">
      <c r="A218" s="46"/>
      <c r="B218" s="617"/>
      <c r="C218" s="597"/>
      <c r="D218" s="597"/>
      <c r="E218" s="597"/>
      <c r="F218" s="597"/>
      <c r="G218" s="597"/>
      <c r="H218" s="636"/>
      <c r="I218" s="673"/>
      <c r="J218" s="674"/>
    </row>
    <row r="219" spans="1:10" x14ac:dyDescent="0.2">
      <c r="A219" s="47"/>
      <c r="B219" s="630"/>
      <c r="C219" s="631"/>
      <c r="D219" s="631"/>
      <c r="E219" s="631"/>
      <c r="F219" s="631"/>
      <c r="G219" s="631"/>
      <c r="H219" s="632"/>
      <c r="I219" s="212"/>
      <c r="J219" s="45" t="s">
        <v>454</v>
      </c>
    </row>
    <row r="220" spans="1:10" ht="13.5" x14ac:dyDescent="0.2">
      <c r="A220" s="48" t="s">
        <v>95</v>
      </c>
      <c r="B220" s="616" t="s">
        <v>93</v>
      </c>
      <c r="C220" s="628"/>
      <c r="D220" s="628"/>
      <c r="E220" s="628"/>
      <c r="F220" s="628"/>
      <c r="G220" s="628"/>
      <c r="H220" s="629"/>
      <c r="I220" s="635"/>
      <c r="J220" s="621"/>
    </row>
    <row r="221" spans="1:10" x14ac:dyDescent="0.2">
      <c r="A221" s="47"/>
      <c r="B221" s="630"/>
      <c r="C221" s="631"/>
      <c r="D221" s="631"/>
      <c r="E221" s="631"/>
      <c r="F221" s="631"/>
      <c r="G221" s="631"/>
      <c r="H221" s="632"/>
      <c r="I221" s="311"/>
      <c r="J221" s="45" t="s">
        <v>4</v>
      </c>
    </row>
    <row r="222" spans="1:10" ht="13.5" x14ac:dyDescent="0.2">
      <c r="A222" s="48" t="s">
        <v>94</v>
      </c>
      <c r="B222" s="616" t="s">
        <v>97</v>
      </c>
      <c r="C222" s="628"/>
      <c r="D222" s="628"/>
      <c r="E222" s="628"/>
      <c r="F222" s="628"/>
      <c r="G222" s="628"/>
      <c r="H222" s="629"/>
      <c r="I222" s="635"/>
      <c r="J222" s="621"/>
    </row>
    <row r="223" spans="1:10" x14ac:dyDescent="0.2">
      <c r="A223" s="47"/>
      <c r="B223" s="630"/>
      <c r="C223" s="631"/>
      <c r="D223" s="631"/>
      <c r="E223" s="631"/>
      <c r="F223" s="631"/>
      <c r="G223" s="631"/>
      <c r="H223" s="632"/>
      <c r="I223" s="311"/>
      <c r="J223" s="45" t="s">
        <v>4</v>
      </c>
    </row>
    <row r="224" spans="1:10" s="42" customFormat="1" x14ac:dyDescent="0.2">
      <c r="A224" s="49">
        <v>5.7</v>
      </c>
      <c r="B224" s="613" t="s">
        <v>110</v>
      </c>
      <c r="C224" s="614"/>
      <c r="D224" s="614"/>
      <c r="E224" s="614"/>
      <c r="F224" s="614"/>
      <c r="G224" s="614"/>
      <c r="H224" s="614"/>
      <c r="I224" s="614"/>
      <c r="J224" s="615"/>
    </row>
    <row r="225" spans="1:10" ht="12.75" customHeight="1" x14ac:dyDescent="0.2">
      <c r="A225" s="48" t="s">
        <v>112</v>
      </c>
      <c r="B225" s="616" t="s">
        <v>111</v>
      </c>
      <c r="C225" s="628"/>
      <c r="D225" s="628"/>
      <c r="E225" s="628"/>
      <c r="F225" s="628"/>
      <c r="G225" s="628"/>
      <c r="H225" s="629"/>
      <c r="I225" s="635"/>
      <c r="J225" s="621"/>
    </row>
    <row r="226" spans="1:10" x14ac:dyDescent="0.2">
      <c r="A226" s="47"/>
      <c r="B226" s="630"/>
      <c r="C226" s="631"/>
      <c r="D226" s="631"/>
      <c r="E226" s="631"/>
      <c r="F226" s="631"/>
      <c r="G226" s="631"/>
      <c r="H226" s="632"/>
      <c r="I226" s="310"/>
      <c r="J226" s="45" t="s">
        <v>500</v>
      </c>
    </row>
    <row r="227" spans="1:10" ht="15.75" customHeight="1" x14ac:dyDescent="0.2">
      <c r="A227" s="48" t="s">
        <v>225</v>
      </c>
      <c r="B227" s="616" t="s">
        <v>116</v>
      </c>
      <c r="C227" s="628"/>
      <c r="D227" s="628"/>
      <c r="E227" s="628"/>
      <c r="F227" s="628"/>
      <c r="G227" s="628"/>
      <c r="H227" s="629"/>
      <c r="I227" s="635"/>
      <c r="J227" s="621"/>
    </row>
    <row r="228" spans="1:10" x14ac:dyDescent="0.2">
      <c r="A228" s="47"/>
      <c r="B228" s="630"/>
      <c r="C228" s="631"/>
      <c r="D228" s="631"/>
      <c r="E228" s="631"/>
      <c r="F228" s="631"/>
      <c r="G228" s="631"/>
      <c r="H228" s="632"/>
      <c r="I228" s="310"/>
      <c r="J228" s="45" t="s">
        <v>500</v>
      </c>
    </row>
    <row r="229" spans="1:10" ht="12.75" customHeight="1" x14ac:dyDescent="0.2">
      <c r="A229" s="48" t="s">
        <v>226</v>
      </c>
      <c r="B229" s="616" t="s">
        <v>127</v>
      </c>
      <c r="C229" s="628"/>
      <c r="D229" s="628"/>
      <c r="E229" s="628"/>
      <c r="F229" s="628"/>
      <c r="G229" s="628"/>
      <c r="H229" s="629"/>
      <c r="I229" s="635"/>
      <c r="J229" s="621"/>
    </row>
    <row r="230" spans="1:10" ht="15.75" customHeight="1" x14ac:dyDescent="0.2">
      <c r="A230" s="47"/>
      <c r="B230" s="630"/>
      <c r="C230" s="631"/>
      <c r="D230" s="631"/>
      <c r="E230" s="631"/>
      <c r="F230" s="631"/>
      <c r="G230" s="631"/>
      <c r="H230" s="632"/>
      <c r="I230" s="310"/>
      <c r="J230" s="45" t="s">
        <v>500</v>
      </c>
    </row>
    <row r="231" spans="1:10" ht="15.75" customHeight="1" x14ac:dyDescent="0.2">
      <c r="A231" s="47" t="s">
        <v>227</v>
      </c>
      <c r="B231" s="630" t="s">
        <v>128</v>
      </c>
      <c r="C231" s="631"/>
      <c r="D231" s="631"/>
      <c r="E231" s="631"/>
      <c r="F231" s="631"/>
      <c r="G231" s="631"/>
      <c r="H231" s="632"/>
      <c r="I231" s="310"/>
      <c r="J231" s="45" t="s">
        <v>500</v>
      </c>
    </row>
    <row r="232" spans="1:10" ht="12.75" customHeight="1" x14ac:dyDescent="0.2">
      <c r="A232" s="48" t="s">
        <v>122</v>
      </c>
      <c r="B232" s="616" t="s">
        <v>123</v>
      </c>
      <c r="C232" s="628"/>
      <c r="D232" s="628"/>
      <c r="E232" s="628"/>
      <c r="F232" s="628"/>
      <c r="G232" s="628"/>
      <c r="H232" s="629"/>
      <c r="I232" s="635"/>
      <c r="J232" s="621"/>
    </row>
    <row r="233" spans="1:10" x14ac:dyDescent="0.2">
      <c r="A233" s="47"/>
      <c r="B233" s="630"/>
      <c r="C233" s="631"/>
      <c r="D233" s="631"/>
      <c r="E233" s="631"/>
      <c r="F233" s="631"/>
      <c r="G233" s="631"/>
      <c r="H233" s="632"/>
      <c r="I233" s="212"/>
      <c r="J233" s="45" t="s">
        <v>454</v>
      </c>
    </row>
    <row r="234" spans="1:10" ht="12.75" customHeight="1" x14ac:dyDescent="0.2">
      <c r="A234" s="48" t="s">
        <v>126</v>
      </c>
      <c r="B234" s="616" t="s">
        <v>125</v>
      </c>
      <c r="C234" s="628"/>
      <c r="D234" s="628"/>
      <c r="E234" s="628"/>
      <c r="F234" s="628"/>
      <c r="G234" s="628"/>
      <c r="H234" s="629"/>
      <c r="I234" s="624"/>
      <c r="J234" s="612"/>
    </row>
    <row r="235" spans="1:10" ht="12.75" customHeight="1" x14ac:dyDescent="0.2">
      <c r="A235" s="46"/>
      <c r="B235" s="617"/>
      <c r="C235" s="597"/>
      <c r="D235" s="597"/>
      <c r="E235" s="597"/>
      <c r="F235" s="597"/>
      <c r="G235" s="597"/>
      <c r="H235" s="636"/>
      <c r="I235" s="625"/>
      <c r="J235" s="619"/>
    </row>
    <row r="236" spans="1:10" x14ac:dyDescent="0.2">
      <c r="A236" s="47"/>
      <c r="B236" s="630"/>
      <c r="C236" s="631"/>
      <c r="D236" s="631"/>
      <c r="E236" s="631"/>
      <c r="F236" s="631"/>
      <c r="G236" s="631"/>
      <c r="H236" s="632"/>
      <c r="I236" s="311"/>
      <c r="J236" s="45" t="s">
        <v>4</v>
      </c>
    </row>
    <row r="237" spans="1:10" ht="12.75" customHeight="1" x14ac:dyDescent="0.2">
      <c r="A237" s="48" t="s">
        <v>114</v>
      </c>
      <c r="B237" s="616" t="s">
        <v>115</v>
      </c>
      <c r="C237" s="628"/>
      <c r="D237" s="628"/>
      <c r="E237" s="628"/>
      <c r="F237" s="628"/>
      <c r="G237" s="628"/>
      <c r="H237" s="629"/>
      <c r="I237" s="635"/>
      <c r="J237" s="621"/>
    </row>
    <row r="238" spans="1:10" x14ac:dyDescent="0.2">
      <c r="A238" s="47"/>
      <c r="B238" s="630"/>
      <c r="C238" s="631"/>
      <c r="D238" s="631"/>
      <c r="E238" s="631"/>
      <c r="F238" s="631"/>
      <c r="G238" s="631"/>
      <c r="H238" s="632"/>
      <c r="I238" s="310"/>
      <c r="J238" s="45" t="s">
        <v>500</v>
      </c>
    </row>
    <row r="240" spans="1:10" ht="15" x14ac:dyDescent="0.2">
      <c r="A240" s="39" t="s">
        <v>899</v>
      </c>
    </row>
    <row r="242" spans="1:10" ht="15" x14ac:dyDescent="0.2">
      <c r="A242" s="694" t="s">
        <v>498</v>
      </c>
      <c r="B242" s="695"/>
      <c r="C242" s="695"/>
      <c r="D242" s="695"/>
      <c r="E242" s="695"/>
      <c r="F242" s="695"/>
      <c r="G242" s="695"/>
      <c r="H242" s="695"/>
      <c r="I242" s="695"/>
      <c r="J242" s="696"/>
    </row>
    <row r="243" spans="1:10" s="42" customFormat="1" x14ac:dyDescent="0.2">
      <c r="A243" s="49">
        <v>6.1</v>
      </c>
      <c r="B243" s="613" t="s">
        <v>119</v>
      </c>
      <c r="C243" s="614"/>
      <c r="D243" s="614"/>
      <c r="E243" s="614"/>
      <c r="F243" s="614"/>
      <c r="G243" s="614"/>
      <c r="H243" s="614"/>
      <c r="I243" s="614"/>
      <c r="J243" s="615"/>
    </row>
    <row r="244" spans="1:10" x14ac:dyDescent="0.2">
      <c r="A244" s="48" t="s">
        <v>120</v>
      </c>
      <c r="B244" s="616" t="s">
        <v>218</v>
      </c>
      <c r="C244" s="593"/>
      <c r="D244" s="593"/>
      <c r="E244" s="593"/>
      <c r="F244" s="593"/>
      <c r="G244" s="593"/>
      <c r="H244" s="593"/>
      <c r="I244" s="593"/>
      <c r="J244" s="594"/>
    </row>
    <row r="245" spans="1:10" x14ac:dyDescent="0.2">
      <c r="A245" s="46"/>
      <c r="B245" s="617"/>
      <c r="C245" s="596"/>
      <c r="D245" s="596"/>
      <c r="E245" s="596"/>
      <c r="F245" s="596"/>
      <c r="G245" s="596"/>
      <c r="H245" s="596"/>
      <c r="I245" s="596"/>
      <c r="J245" s="570"/>
    </row>
    <row r="246" spans="1:10" x14ac:dyDescent="0.2">
      <c r="A246" s="46"/>
      <c r="B246" s="633"/>
      <c r="C246" s="596"/>
      <c r="D246" s="596"/>
      <c r="E246" s="596"/>
      <c r="F246" s="596"/>
      <c r="G246" s="596"/>
      <c r="H246" s="596"/>
      <c r="I246" s="604"/>
      <c r="J246" s="605"/>
    </row>
    <row r="247" spans="1:10" x14ac:dyDescent="0.2">
      <c r="A247" s="46"/>
      <c r="B247" s="607" t="s">
        <v>221</v>
      </c>
      <c r="C247" s="598"/>
      <c r="D247" s="599" t="s">
        <v>118</v>
      </c>
      <c r="E247" s="599"/>
      <c r="F247" s="162" t="s">
        <v>219</v>
      </c>
      <c r="G247" s="162"/>
      <c r="H247" s="163"/>
      <c r="I247" s="310"/>
      <c r="J247" s="45" t="s">
        <v>500</v>
      </c>
    </row>
    <row r="248" spans="1:10" x14ac:dyDescent="0.2">
      <c r="A248" s="46"/>
      <c r="B248" s="626"/>
      <c r="C248" s="600"/>
      <c r="D248" s="600"/>
      <c r="E248" s="600"/>
      <c r="F248" s="600"/>
      <c r="G248" s="600"/>
      <c r="H248" s="600"/>
      <c r="I248" s="600"/>
      <c r="J248" s="601"/>
    </row>
    <row r="249" spans="1:10" x14ac:dyDescent="0.2">
      <c r="A249" s="47"/>
      <c r="B249" s="627"/>
      <c r="C249" s="602"/>
      <c r="D249" s="602"/>
      <c r="E249" s="602"/>
      <c r="F249" s="602"/>
      <c r="G249" s="602"/>
      <c r="H249" s="602"/>
      <c r="I249" s="602"/>
      <c r="J249" s="603"/>
    </row>
    <row r="250" spans="1:10" x14ac:dyDescent="0.2">
      <c r="A250" s="48" t="s">
        <v>121</v>
      </c>
      <c r="B250" s="616" t="s">
        <v>217</v>
      </c>
      <c r="C250" s="593"/>
      <c r="D250" s="593"/>
      <c r="E250" s="593"/>
      <c r="F250" s="593"/>
      <c r="G250" s="593"/>
      <c r="H250" s="593"/>
      <c r="I250" s="593"/>
      <c r="J250" s="594"/>
    </row>
    <row r="251" spans="1:10" x14ac:dyDescent="0.2">
      <c r="A251" s="46"/>
      <c r="B251" s="617"/>
      <c r="C251" s="596"/>
      <c r="D251" s="596"/>
      <c r="E251" s="596"/>
      <c r="F251" s="596"/>
      <c r="G251" s="596"/>
      <c r="H251" s="596"/>
      <c r="I251" s="596"/>
      <c r="J251" s="570"/>
    </row>
    <row r="252" spans="1:10" x14ac:dyDescent="0.2">
      <c r="A252" s="46"/>
      <c r="B252" s="633"/>
      <c r="C252" s="596"/>
      <c r="D252" s="596"/>
      <c r="E252" s="596"/>
      <c r="F252" s="596"/>
      <c r="G252" s="596"/>
      <c r="H252" s="596"/>
      <c r="I252" s="604"/>
      <c r="J252" s="605"/>
    </row>
    <row r="253" spans="1:10" x14ac:dyDescent="0.2">
      <c r="A253" s="46"/>
      <c r="B253" s="607" t="s">
        <v>117</v>
      </c>
      <c r="C253" s="598"/>
      <c r="D253" s="599" t="s">
        <v>216</v>
      </c>
      <c r="E253" s="599"/>
      <c r="F253" s="162" t="s">
        <v>219</v>
      </c>
      <c r="G253" s="162"/>
      <c r="H253" s="163"/>
      <c r="I253" s="310"/>
      <c r="J253" s="45" t="s">
        <v>500</v>
      </c>
    </row>
    <row r="254" spans="1:10" x14ac:dyDescent="0.2">
      <c r="A254" s="46"/>
      <c r="B254" s="626"/>
      <c r="C254" s="600"/>
      <c r="D254" s="600"/>
      <c r="E254" s="600"/>
      <c r="F254" s="600"/>
      <c r="G254" s="600"/>
      <c r="H254" s="600"/>
      <c r="I254" s="600"/>
      <c r="J254" s="601"/>
    </row>
    <row r="255" spans="1:10" x14ac:dyDescent="0.2">
      <c r="A255" s="47"/>
      <c r="B255" s="627"/>
      <c r="C255" s="602"/>
      <c r="D255" s="602"/>
      <c r="E255" s="602"/>
      <c r="F255" s="602"/>
      <c r="G255" s="602"/>
      <c r="H255" s="602"/>
      <c r="I255" s="602"/>
      <c r="J255" s="603"/>
    </row>
    <row r="256" spans="1:10" x14ac:dyDescent="0.2">
      <c r="A256" s="48" t="s">
        <v>220</v>
      </c>
      <c r="B256" s="616" t="s">
        <v>198</v>
      </c>
      <c r="C256" s="593"/>
      <c r="D256" s="593"/>
      <c r="E256" s="593"/>
      <c r="F256" s="593"/>
      <c r="G256" s="593"/>
      <c r="H256" s="593"/>
      <c r="I256" s="593"/>
      <c r="J256" s="594"/>
    </row>
    <row r="257" spans="1:10" x14ac:dyDescent="0.2">
      <c r="A257" s="46"/>
      <c r="B257" s="633"/>
      <c r="C257" s="596"/>
      <c r="D257" s="596"/>
      <c r="E257" s="596"/>
      <c r="F257" s="596"/>
      <c r="G257" s="596"/>
      <c r="H257" s="596"/>
      <c r="I257" s="604"/>
      <c r="J257" s="605"/>
    </row>
    <row r="258" spans="1:10" x14ac:dyDescent="0.2">
      <c r="A258" s="46"/>
      <c r="B258" s="607" t="s">
        <v>117</v>
      </c>
      <c r="C258" s="598"/>
      <c r="D258" s="606" t="s">
        <v>819</v>
      </c>
      <c r="E258" s="599"/>
      <c r="F258" s="162" t="s">
        <v>219</v>
      </c>
      <c r="G258" s="162"/>
      <c r="H258" s="163"/>
      <c r="I258" s="310"/>
      <c r="J258" s="45" t="s">
        <v>500</v>
      </c>
    </row>
    <row r="259" spans="1:10" x14ac:dyDescent="0.2">
      <c r="A259" s="46"/>
      <c r="B259" s="626"/>
      <c r="C259" s="600"/>
      <c r="D259" s="600"/>
      <c r="E259" s="600"/>
      <c r="F259" s="600"/>
      <c r="G259" s="600"/>
      <c r="H259" s="600"/>
      <c r="I259" s="600"/>
      <c r="J259" s="601"/>
    </row>
    <row r="260" spans="1:10" x14ac:dyDescent="0.2">
      <c r="A260" s="47"/>
      <c r="B260" s="627"/>
      <c r="C260" s="602"/>
      <c r="D260" s="602"/>
      <c r="E260" s="602"/>
      <c r="F260" s="602"/>
      <c r="G260" s="602"/>
      <c r="H260" s="602"/>
      <c r="I260" s="602"/>
      <c r="J260" s="603"/>
    </row>
    <row r="261" spans="1:10" ht="12.75" customHeight="1" x14ac:dyDescent="0.2">
      <c r="A261" s="384" t="s">
        <v>800</v>
      </c>
      <c r="B261" s="609" t="s">
        <v>172</v>
      </c>
      <c r="C261" s="628"/>
      <c r="D261" s="628"/>
      <c r="E261" s="628"/>
      <c r="F261" s="628"/>
      <c r="G261" s="628"/>
      <c r="H261" s="629"/>
      <c r="I261" s="611"/>
      <c r="J261" s="612"/>
    </row>
    <row r="262" spans="1:10" ht="12.75" customHeight="1" x14ac:dyDescent="0.2">
      <c r="A262" s="46"/>
      <c r="B262" s="617"/>
      <c r="C262" s="597"/>
      <c r="D262" s="597"/>
      <c r="E262" s="597"/>
      <c r="F262" s="597"/>
      <c r="G262" s="597"/>
      <c r="H262" s="636"/>
      <c r="I262" s="684"/>
      <c r="J262" s="647"/>
    </row>
    <row r="263" spans="1:10" ht="12.75" customHeight="1" x14ac:dyDescent="0.2">
      <c r="A263" s="46"/>
      <c r="B263" s="617"/>
      <c r="C263" s="597"/>
      <c r="D263" s="597"/>
      <c r="E263" s="597"/>
      <c r="F263" s="597"/>
      <c r="G263" s="597"/>
      <c r="H263" s="636"/>
      <c r="I263" s="684"/>
      <c r="J263" s="647"/>
    </row>
    <row r="264" spans="1:10" ht="12.75" customHeight="1" x14ac:dyDescent="0.2">
      <c r="A264" s="46"/>
      <c r="B264" s="617"/>
      <c r="C264" s="597"/>
      <c r="D264" s="597"/>
      <c r="E264" s="597"/>
      <c r="F264" s="597"/>
      <c r="G264" s="597"/>
      <c r="H264" s="636"/>
      <c r="I264" s="684"/>
      <c r="J264" s="647"/>
    </row>
    <row r="265" spans="1:10" ht="12.75" customHeight="1" x14ac:dyDescent="0.2">
      <c r="A265" s="46"/>
      <c r="B265" s="617"/>
      <c r="C265" s="597"/>
      <c r="D265" s="597"/>
      <c r="E265" s="597"/>
      <c r="F265" s="597"/>
      <c r="G265" s="597"/>
      <c r="H265" s="636"/>
      <c r="I265" s="618"/>
      <c r="J265" s="619"/>
    </row>
    <row r="266" spans="1:10" x14ac:dyDescent="0.2">
      <c r="A266" s="46"/>
      <c r="B266" s="630"/>
      <c r="C266" s="631"/>
      <c r="D266" s="631"/>
      <c r="E266" s="631"/>
      <c r="F266" s="631"/>
      <c r="G266" s="631"/>
      <c r="H266" s="632"/>
      <c r="I266" s="311"/>
      <c r="J266" s="45" t="s">
        <v>4</v>
      </c>
    </row>
    <row r="267" spans="1:10" x14ac:dyDescent="0.2">
      <c r="A267" s="48" t="s">
        <v>129</v>
      </c>
      <c r="B267" s="616" t="s">
        <v>174</v>
      </c>
      <c r="C267" s="593"/>
      <c r="D267" s="593"/>
      <c r="E267" s="593"/>
      <c r="F267" s="593"/>
      <c r="G267" s="593"/>
      <c r="H267" s="593"/>
      <c r="I267" s="593"/>
      <c r="J267" s="594"/>
    </row>
    <row r="268" spans="1:10" x14ac:dyDescent="0.2">
      <c r="A268" s="46"/>
      <c r="B268" s="607" t="s">
        <v>117</v>
      </c>
      <c r="C268" s="598"/>
      <c r="D268" s="599" t="s">
        <v>216</v>
      </c>
      <c r="E268" s="599"/>
      <c r="F268" s="162" t="s">
        <v>219</v>
      </c>
      <c r="G268" s="162"/>
      <c r="H268" s="163"/>
      <c r="I268" s="310"/>
      <c r="J268" s="45" t="s">
        <v>500</v>
      </c>
    </row>
    <row r="269" spans="1:10" x14ac:dyDescent="0.2">
      <c r="A269" s="46"/>
      <c r="B269" s="626"/>
      <c r="C269" s="600"/>
      <c r="D269" s="600"/>
      <c r="E269" s="600"/>
      <c r="F269" s="600"/>
      <c r="G269" s="600"/>
      <c r="H269" s="600"/>
      <c r="I269" s="600"/>
      <c r="J269" s="601"/>
    </row>
    <row r="270" spans="1:10" x14ac:dyDescent="0.2">
      <c r="A270" s="47"/>
      <c r="B270" s="627"/>
      <c r="C270" s="602"/>
      <c r="D270" s="602"/>
      <c r="E270" s="602"/>
      <c r="F270" s="602"/>
      <c r="G270" s="602"/>
      <c r="H270" s="602"/>
      <c r="I270" s="602"/>
      <c r="J270" s="603"/>
    </row>
    <row r="271" spans="1:10" ht="13.5" x14ac:dyDescent="0.2">
      <c r="A271" s="48" t="s">
        <v>183</v>
      </c>
      <c r="B271" s="616" t="s">
        <v>196</v>
      </c>
      <c r="C271" s="628"/>
      <c r="D271" s="628"/>
      <c r="E271" s="628"/>
      <c r="F271" s="628"/>
      <c r="G271" s="628"/>
      <c r="H271" s="629"/>
      <c r="I271" s="620"/>
      <c r="J271" s="621"/>
    </row>
    <row r="272" spans="1:10" x14ac:dyDescent="0.2">
      <c r="A272" s="47"/>
      <c r="B272" s="630"/>
      <c r="C272" s="631"/>
      <c r="D272" s="631"/>
      <c r="E272" s="631"/>
      <c r="F272" s="631"/>
      <c r="G272" s="631"/>
      <c r="H272" s="632"/>
      <c r="I272" s="212"/>
      <c r="J272" s="45" t="s">
        <v>454</v>
      </c>
    </row>
    <row r="273" spans="1:10" x14ac:dyDescent="0.2">
      <c r="A273" s="165" t="s">
        <v>184</v>
      </c>
      <c r="B273" s="616" t="s">
        <v>197</v>
      </c>
      <c r="C273" s="593"/>
      <c r="D273" s="593"/>
      <c r="E273" s="593"/>
      <c r="F273" s="593"/>
      <c r="G273" s="593"/>
      <c r="H273" s="593"/>
      <c r="I273" s="593"/>
      <c r="J273" s="594"/>
    </row>
    <row r="274" spans="1:10" x14ac:dyDescent="0.2">
      <c r="A274" s="46"/>
      <c r="B274" s="633"/>
      <c r="C274" s="596"/>
      <c r="D274" s="596"/>
      <c r="E274" s="596"/>
      <c r="F274" s="596"/>
      <c r="G274" s="596"/>
      <c r="H274" s="596"/>
      <c r="I274" s="604"/>
      <c r="J274" s="605"/>
    </row>
    <row r="275" spans="1:10" x14ac:dyDescent="0.2">
      <c r="A275" s="46"/>
      <c r="B275" s="607" t="s">
        <v>117</v>
      </c>
      <c r="C275" s="598"/>
      <c r="D275" s="599" t="s">
        <v>216</v>
      </c>
      <c r="E275" s="599"/>
      <c r="F275" s="162" t="s">
        <v>219</v>
      </c>
      <c r="G275" s="162"/>
      <c r="H275" s="163"/>
      <c r="I275" s="311"/>
      <c r="J275" s="45" t="s">
        <v>4</v>
      </c>
    </row>
    <row r="276" spans="1:10" x14ac:dyDescent="0.2">
      <c r="A276" s="46"/>
      <c r="B276" s="626"/>
      <c r="C276" s="600"/>
      <c r="D276" s="600"/>
      <c r="E276" s="600"/>
      <c r="F276" s="600"/>
      <c r="G276" s="600"/>
      <c r="H276" s="600"/>
      <c r="I276" s="600"/>
      <c r="J276" s="601"/>
    </row>
    <row r="277" spans="1:10" x14ac:dyDescent="0.2">
      <c r="A277" s="47"/>
      <c r="B277" s="627"/>
      <c r="C277" s="602"/>
      <c r="D277" s="602"/>
      <c r="E277" s="602"/>
      <c r="F277" s="602"/>
      <c r="G277" s="602"/>
      <c r="H277" s="602"/>
      <c r="I277" s="602"/>
      <c r="J277" s="603"/>
    </row>
    <row r="278" spans="1:10" x14ac:dyDescent="0.2">
      <c r="A278" s="45" t="s">
        <v>195</v>
      </c>
      <c r="B278" s="690" t="s">
        <v>214</v>
      </c>
      <c r="C278" s="691"/>
      <c r="D278" s="691"/>
      <c r="E278" s="691"/>
      <c r="F278" s="691"/>
      <c r="G278" s="691"/>
      <c r="H278" s="692"/>
      <c r="I278" s="212"/>
      <c r="J278" s="45" t="s">
        <v>454</v>
      </c>
    </row>
    <row r="279" spans="1:10" x14ac:dyDescent="0.2">
      <c r="A279" s="409" t="s">
        <v>857</v>
      </c>
      <c r="B279" s="693" t="s">
        <v>858</v>
      </c>
      <c r="C279" s="691"/>
      <c r="D279" s="691"/>
      <c r="E279" s="691"/>
      <c r="F279" s="691"/>
      <c r="G279" s="691"/>
      <c r="H279" s="692"/>
      <c r="I279" s="382"/>
      <c r="J279" s="45" t="s">
        <v>454</v>
      </c>
    </row>
    <row r="280" spans="1:10" x14ac:dyDescent="0.2">
      <c r="A280" s="45" t="s">
        <v>185</v>
      </c>
      <c r="B280" s="690" t="s">
        <v>173</v>
      </c>
      <c r="C280" s="691"/>
      <c r="D280" s="691"/>
      <c r="E280" s="691"/>
      <c r="F280" s="691"/>
      <c r="G280" s="691"/>
      <c r="H280" s="692"/>
      <c r="I280" s="382"/>
      <c r="J280" s="45" t="s">
        <v>454</v>
      </c>
    </row>
    <row r="281" spans="1:10" x14ac:dyDescent="0.2">
      <c r="A281" s="165" t="s">
        <v>186</v>
      </c>
      <c r="B281" s="616" t="s">
        <v>187</v>
      </c>
      <c r="C281" s="593"/>
      <c r="D281" s="593"/>
      <c r="E281" s="593"/>
      <c r="F281" s="593"/>
      <c r="G281" s="593"/>
      <c r="H281" s="593"/>
      <c r="I281" s="593"/>
      <c r="J281" s="594"/>
    </row>
    <row r="282" spans="1:10" x14ac:dyDescent="0.2">
      <c r="A282" s="165"/>
      <c r="B282" s="617"/>
      <c r="C282" s="596"/>
      <c r="D282" s="596"/>
      <c r="E282" s="596"/>
      <c r="F282" s="596"/>
      <c r="G282" s="596"/>
      <c r="H282" s="596"/>
      <c r="I282" s="596"/>
      <c r="J282" s="570"/>
    </row>
    <row r="283" spans="1:10" x14ac:dyDescent="0.2">
      <c r="A283" s="165"/>
      <c r="B283" s="617"/>
      <c r="C283" s="596"/>
      <c r="D283" s="596"/>
      <c r="E283" s="596"/>
      <c r="F283" s="596"/>
      <c r="G283" s="596"/>
      <c r="H283" s="596"/>
      <c r="I283" s="596"/>
      <c r="J283" s="570"/>
    </row>
    <row r="284" spans="1:10" x14ac:dyDescent="0.2">
      <c r="A284" s="46"/>
      <c r="B284" s="633"/>
      <c r="C284" s="596"/>
      <c r="D284" s="596"/>
      <c r="E284" s="596"/>
      <c r="F284" s="596"/>
      <c r="G284" s="596"/>
      <c r="H284" s="596"/>
      <c r="I284" s="604"/>
      <c r="J284" s="605"/>
    </row>
    <row r="285" spans="1:10" x14ac:dyDescent="0.2">
      <c r="A285" s="46"/>
      <c r="B285" s="607" t="s">
        <v>117</v>
      </c>
      <c r="C285" s="598"/>
      <c r="D285" s="599" t="s">
        <v>216</v>
      </c>
      <c r="E285" s="599"/>
      <c r="F285" s="162" t="s">
        <v>219</v>
      </c>
      <c r="G285" s="162"/>
      <c r="H285" s="163"/>
      <c r="I285" s="311"/>
      <c r="J285" s="45" t="s">
        <v>4</v>
      </c>
    </row>
    <row r="286" spans="1:10" x14ac:dyDescent="0.2">
      <c r="A286" s="46"/>
      <c r="B286" s="626"/>
      <c r="C286" s="600"/>
      <c r="D286" s="600"/>
      <c r="E286" s="600"/>
      <c r="F286" s="600"/>
      <c r="G286" s="600"/>
      <c r="H286" s="600"/>
      <c r="I286" s="600"/>
      <c r="J286" s="601"/>
    </row>
    <row r="287" spans="1:10" x14ac:dyDescent="0.2">
      <c r="A287" s="47"/>
      <c r="B287" s="627"/>
      <c r="C287" s="602"/>
      <c r="D287" s="602"/>
      <c r="E287" s="602"/>
      <c r="F287" s="602"/>
      <c r="G287" s="602"/>
      <c r="H287" s="602"/>
      <c r="I287" s="602"/>
      <c r="J287" s="603"/>
    </row>
    <row r="288" spans="1:10" ht="12.75" customHeight="1" x14ac:dyDescent="0.2">
      <c r="A288" s="384" t="s">
        <v>854</v>
      </c>
      <c r="B288" s="609" t="s">
        <v>859</v>
      </c>
      <c r="C288" s="628"/>
      <c r="D288" s="628"/>
      <c r="E288" s="628"/>
      <c r="F288" s="628"/>
      <c r="G288" s="628"/>
      <c r="H288" s="629"/>
      <c r="I288" s="671"/>
      <c r="J288" s="672"/>
    </row>
    <row r="289" spans="1:10" ht="12.75" customHeight="1" x14ac:dyDescent="0.2">
      <c r="A289" s="46"/>
      <c r="B289" s="617"/>
      <c r="C289" s="597"/>
      <c r="D289" s="597"/>
      <c r="E289" s="597"/>
      <c r="F289" s="597"/>
      <c r="G289" s="597"/>
      <c r="H289" s="636"/>
      <c r="I289" s="689"/>
      <c r="J289" s="688"/>
    </row>
    <row r="290" spans="1:10" ht="12.75" customHeight="1" x14ac:dyDescent="0.2">
      <c r="A290" s="46"/>
      <c r="B290" s="617"/>
      <c r="C290" s="597"/>
      <c r="D290" s="597"/>
      <c r="E290" s="597"/>
      <c r="F290" s="597"/>
      <c r="G290" s="597"/>
      <c r="H290" s="636"/>
      <c r="I290" s="673"/>
      <c r="J290" s="674"/>
    </row>
    <row r="291" spans="1:10" x14ac:dyDescent="0.2">
      <c r="A291" s="47"/>
      <c r="B291" s="630"/>
      <c r="C291" s="631"/>
      <c r="D291" s="631"/>
      <c r="E291" s="631"/>
      <c r="F291" s="631"/>
      <c r="G291" s="631"/>
      <c r="H291" s="632"/>
      <c r="I291" s="382"/>
      <c r="J291" s="45" t="s">
        <v>454</v>
      </c>
    </row>
    <row r="292" spans="1:10" ht="12.75" customHeight="1" x14ac:dyDescent="0.2">
      <c r="A292" s="384" t="s">
        <v>855</v>
      </c>
      <c r="B292" s="616" t="s">
        <v>171</v>
      </c>
      <c r="C292" s="628"/>
      <c r="D292" s="628"/>
      <c r="E292" s="628"/>
      <c r="F292" s="628"/>
      <c r="G292" s="628"/>
      <c r="H292" s="629"/>
      <c r="I292" s="624"/>
      <c r="J292" s="612"/>
    </row>
    <row r="293" spans="1:10" ht="12.75" customHeight="1" x14ac:dyDescent="0.2">
      <c r="A293" s="46"/>
      <c r="B293" s="617"/>
      <c r="C293" s="597"/>
      <c r="D293" s="597"/>
      <c r="E293" s="597"/>
      <c r="F293" s="597"/>
      <c r="G293" s="597"/>
      <c r="H293" s="636"/>
      <c r="I293" s="646"/>
      <c r="J293" s="647"/>
    </row>
    <row r="294" spans="1:10" ht="12.75" customHeight="1" x14ac:dyDescent="0.2">
      <c r="A294" s="46"/>
      <c r="B294" s="617"/>
      <c r="C294" s="597"/>
      <c r="D294" s="597"/>
      <c r="E294" s="597"/>
      <c r="F294" s="597"/>
      <c r="G294" s="597"/>
      <c r="H294" s="636"/>
      <c r="I294" s="625"/>
      <c r="J294" s="619"/>
    </row>
    <row r="295" spans="1:10" x14ac:dyDescent="0.2">
      <c r="A295" s="47"/>
      <c r="B295" s="630"/>
      <c r="C295" s="631"/>
      <c r="D295" s="631"/>
      <c r="E295" s="631"/>
      <c r="F295" s="631"/>
      <c r="G295" s="631"/>
      <c r="H295" s="632"/>
      <c r="I295" s="382"/>
      <c r="J295" s="45" t="s">
        <v>454</v>
      </c>
    </row>
    <row r="296" spans="1:10" ht="12.75" customHeight="1" x14ac:dyDescent="0.2">
      <c r="A296" s="384" t="s">
        <v>856</v>
      </c>
      <c r="B296" s="609" t="s">
        <v>860</v>
      </c>
      <c r="C296" s="628"/>
      <c r="D296" s="628"/>
      <c r="E296" s="628"/>
      <c r="F296" s="628"/>
      <c r="G296" s="628"/>
      <c r="H296" s="629"/>
      <c r="I296" s="624"/>
      <c r="J296" s="612"/>
    </row>
    <row r="297" spans="1:10" x14ac:dyDescent="0.2">
      <c r="A297" s="47"/>
      <c r="B297" s="630"/>
      <c r="C297" s="631"/>
      <c r="D297" s="631"/>
      <c r="E297" s="631"/>
      <c r="F297" s="631"/>
      <c r="G297" s="631"/>
      <c r="H297" s="632"/>
      <c r="I297" s="311"/>
      <c r="J297" s="45" t="s">
        <v>4</v>
      </c>
    </row>
    <row r="298" spans="1:10" ht="12.75" customHeight="1" x14ac:dyDescent="0.2">
      <c r="A298" s="384" t="s">
        <v>862</v>
      </c>
      <c r="B298" s="609" t="s">
        <v>861</v>
      </c>
      <c r="C298" s="628"/>
      <c r="D298" s="628"/>
      <c r="E298" s="628"/>
      <c r="F298" s="628"/>
      <c r="G298" s="628"/>
      <c r="H298" s="629"/>
      <c r="I298" s="624"/>
      <c r="J298" s="612"/>
    </row>
    <row r="299" spans="1:10" ht="12.75" customHeight="1" x14ac:dyDescent="0.2">
      <c r="A299" s="46"/>
      <c r="B299" s="617"/>
      <c r="C299" s="597"/>
      <c r="D299" s="597"/>
      <c r="E299" s="597"/>
      <c r="F299" s="597"/>
      <c r="G299" s="597"/>
      <c r="H299" s="636"/>
      <c r="I299" s="625"/>
      <c r="J299" s="619"/>
    </row>
    <row r="300" spans="1:10" x14ac:dyDescent="0.2">
      <c r="A300" s="47"/>
      <c r="B300" s="630"/>
      <c r="C300" s="631"/>
      <c r="D300" s="631"/>
      <c r="E300" s="631"/>
      <c r="F300" s="631"/>
      <c r="G300" s="631"/>
      <c r="H300" s="632"/>
      <c r="I300" s="383"/>
      <c r="J300" s="45" t="s">
        <v>544</v>
      </c>
    </row>
    <row r="302" spans="1:10" ht="15" x14ac:dyDescent="0.2">
      <c r="A302" s="634" t="s">
        <v>12</v>
      </c>
      <c r="B302" s="634"/>
      <c r="C302" s="634"/>
      <c r="D302" s="634"/>
      <c r="E302" s="634"/>
      <c r="F302" s="634"/>
      <c r="G302" s="634"/>
      <c r="H302" s="634"/>
      <c r="I302" s="634" t="s">
        <v>554</v>
      </c>
      <c r="J302" s="634"/>
    </row>
    <row r="303" spans="1:10" ht="12.75" customHeight="1" x14ac:dyDescent="0.2">
      <c r="A303" s="48" t="s">
        <v>176</v>
      </c>
      <c r="B303" s="609" t="s">
        <v>863</v>
      </c>
      <c r="C303" s="628"/>
      <c r="D303" s="628"/>
      <c r="E303" s="628"/>
      <c r="F303" s="628"/>
      <c r="G303" s="628"/>
      <c r="H303" s="629"/>
      <c r="I303" s="624"/>
      <c r="J303" s="612"/>
    </row>
    <row r="304" spans="1:10" ht="12.75" customHeight="1" x14ac:dyDescent="0.2">
      <c r="A304" s="46"/>
      <c r="B304" s="617"/>
      <c r="C304" s="597"/>
      <c r="D304" s="597"/>
      <c r="E304" s="597"/>
      <c r="F304" s="597"/>
      <c r="G304" s="597"/>
      <c r="H304" s="636"/>
      <c r="I304" s="625"/>
      <c r="J304" s="619"/>
    </row>
    <row r="305" spans="1:10" x14ac:dyDescent="0.2">
      <c r="A305" s="47"/>
      <c r="B305" s="630"/>
      <c r="C305" s="631"/>
      <c r="D305" s="631"/>
      <c r="E305" s="631"/>
      <c r="F305" s="631"/>
      <c r="G305" s="631"/>
      <c r="H305" s="632"/>
      <c r="I305" s="383"/>
      <c r="J305" s="45" t="s">
        <v>544</v>
      </c>
    </row>
    <row r="306" spans="1:10" s="42" customFormat="1" x14ac:dyDescent="0.2">
      <c r="A306" s="49">
        <v>6.2</v>
      </c>
      <c r="B306" s="613" t="s">
        <v>406</v>
      </c>
      <c r="C306" s="614"/>
      <c r="D306" s="614"/>
      <c r="E306" s="614"/>
      <c r="F306" s="614"/>
      <c r="G306" s="614"/>
      <c r="H306" s="614"/>
      <c r="I306" s="614"/>
      <c r="J306" s="615"/>
    </row>
    <row r="307" spans="1:10" x14ac:dyDescent="0.2">
      <c r="A307" s="384" t="s">
        <v>864</v>
      </c>
      <c r="B307" s="616" t="s">
        <v>170</v>
      </c>
      <c r="C307" s="593"/>
      <c r="D307" s="593"/>
      <c r="E307" s="593"/>
      <c r="F307" s="593"/>
      <c r="G307" s="593"/>
      <c r="H307" s="593"/>
      <c r="I307" s="593"/>
      <c r="J307" s="594"/>
    </row>
    <row r="308" spans="1:10" x14ac:dyDescent="0.2">
      <c r="A308" s="46"/>
      <c r="B308" s="617"/>
      <c r="C308" s="596"/>
      <c r="D308" s="596"/>
      <c r="E308" s="596"/>
      <c r="F308" s="596"/>
      <c r="G308" s="596"/>
      <c r="H308" s="596"/>
      <c r="I308" s="596"/>
      <c r="J308" s="570"/>
    </row>
    <row r="309" spans="1:10" x14ac:dyDescent="0.2">
      <c r="A309" s="46"/>
      <c r="B309" s="617"/>
      <c r="C309" s="596"/>
      <c r="D309" s="596"/>
      <c r="E309" s="596"/>
      <c r="F309" s="596"/>
      <c r="G309" s="596"/>
      <c r="H309" s="596"/>
      <c r="I309" s="596"/>
      <c r="J309" s="570"/>
    </row>
    <row r="310" spans="1:10" ht="15.75" customHeight="1" x14ac:dyDescent="0.2">
      <c r="A310" s="46"/>
      <c r="B310" s="617"/>
      <c r="C310" s="596"/>
      <c r="D310" s="596"/>
      <c r="E310" s="596"/>
      <c r="F310" s="596"/>
      <c r="G310" s="596"/>
      <c r="H310" s="596"/>
      <c r="I310" s="596"/>
      <c r="J310" s="570"/>
    </row>
    <row r="311" spans="1:10" x14ac:dyDescent="0.2">
      <c r="A311" s="46"/>
      <c r="B311" s="633"/>
      <c r="C311" s="596"/>
      <c r="D311" s="596"/>
      <c r="E311" s="596"/>
      <c r="F311" s="596"/>
      <c r="G311" s="596"/>
      <c r="H311" s="596"/>
      <c r="I311" s="604"/>
      <c r="J311" s="605"/>
    </row>
    <row r="312" spans="1:10" x14ac:dyDescent="0.2">
      <c r="A312" s="46"/>
      <c r="B312" s="607" t="s">
        <v>117</v>
      </c>
      <c r="C312" s="598"/>
      <c r="D312" s="599" t="s">
        <v>216</v>
      </c>
      <c r="E312" s="599"/>
      <c r="F312" s="162" t="s">
        <v>219</v>
      </c>
      <c r="G312" s="162"/>
      <c r="H312" s="163"/>
      <c r="I312" s="311"/>
      <c r="J312" s="45" t="s">
        <v>4</v>
      </c>
    </row>
    <row r="313" spans="1:10" x14ac:dyDescent="0.2">
      <c r="A313" s="46"/>
      <c r="B313" s="626"/>
      <c r="C313" s="600"/>
      <c r="D313" s="600"/>
      <c r="E313" s="600"/>
      <c r="F313" s="600"/>
      <c r="G313" s="600"/>
      <c r="H313" s="600"/>
      <c r="I313" s="600"/>
      <c r="J313" s="601"/>
    </row>
    <row r="314" spans="1:10" x14ac:dyDescent="0.2">
      <c r="A314" s="47"/>
      <c r="B314" s="627"/>
      <c r="C314" s="602"/>
      <c r="D314" s="602"/>
      <c r="E314" s="602"/>
      <c r="F314" s="602"/>
      <c r="G314" s="602"/>
      <c r="H314" s="602"/>
      <c r="I314" s="602"/>
      <c r="J314" s="603"/>
    </row>
    <row r="315" spans="1:10" x14ac:dyDescent="0.2">
      <c r="A315" s="384" t="s">
        <v>865</v>
      </c>
      <c r="B315" s="616" t="s">
        <v>181</v>
      </c>
      <c r="C315" s="593"/>
      <c r="D315" s="593"/>
      <c r="E315" s="593"/>
      <c r="F315" s="593"/>
      <c r="G315" s="593"/>
      <c r="H315" s="593"/>
      <c r="I315" s="593"/>
      <c r="J315" s="594"/>
    </row>
    <row r="316" spans="1:10" x14ac:dyDescent="0.2">
      <c r="A316" s="46"/>
      <c r="B316" s="617"/>
      <c r="C316" s="596"/>
      <c r="D316" s="596"/>
      <c r="E316" s="596"/>
      <c r="F316" s="596"/>
      <c r="G316" s="596"/>
      <c r="H316" s="596"/>
      <c r="I316" s="596"/>
      <c r="J316" s="570"/>
    </row>
    <row r="317" spans="1:10" x14ac:dyDescent="0.2">
      <c r="A317" s="46"/>
      <c r="B317" s="617"/>
      <c r="C317" s="596"/>
      <c r="D317" s="596"/>
      <c r="E317" s="596"/>
      <c r="F317" s="596"/>
      <c r="G317" s="596"/>
      <c r="H317" s="596"/>
      <c r="I317" s="596"/>
      <c r="J317" s="570"/>
    </row>
    <row r="318" spans="1:10" x14ac:dyDescent="0.2">
      <c r="A318" s="46"/>
      <c r="B318" s="607" t="s">
        <v>117</v>
      </c>
      <c r="C318" s="598"/>
      <c r="D318" s="599" t="s">
        <v>216</v>
      </c>
      <c r="E318" s="599"/>
      <c r="F318" s="162" t="s">
        <v>219</v>
      </c>
      <c r="G318" s="162"/>
      <c r="H318" s="163"/>
      <c r="I318" s="311"/>
      <c r="J318" s="45" t="s">
        <v>4</v>
      </c>
    </row>
    <row r="319" spans="1:10" x14ac:dyDescent="0.2">
      <c r="A319" s="46"/>
      <c r="B319" s="626"/>
      <c r="C319" s="600"/>
      <c r="D319" s="600"/>
      <c r="E319" s="600"/>
      <c r="F319" s="600"/>
      <c r="G319" s="600"/>
      <c r="H319" s="600"/>
      <c r="I319" s="600"/>
      <c r="J319" s="601"/>
    </row>
    <row r="320" spans="1:10" x14ac:dyDescent="0.2">
      <c r="A320" s="47"/>
      <c r="B320" s="627"/>
      <c r="C320" s="602"/>
      <c r="D320" s="602"/>
      <c r="E320" s="602"/>
      <c r="F320" s="602"/>
      <c r="G320" s="602"/>
      <c r="H320" s="602"/>
      <c r="I320" s="602"/>
      <c r="J320" s="603"/>
    </row>
    <row r="321" spans="1:10" x14ac:dyDescent="0.2">
      <c r="A321" s="384" t="s">
        <v>866</v>
      </c>
      <c r="B321" s="628" t="s">
        <v>177</v>
      </c>
      <c r="C321" s="593"/>
      <c r="D321" s="593"/>
      <c r="E321" s="593"/>
      <c r="F321" s="593"/>
      <c r="G321" s="593"/>
      <c r="H321" s="593"/>
      <c r="I321" s="593"/>
      <c r="J321" s="594"/>
    </row>
    <row r="322" spans="1:10" x14ac:dyDescent="0.2">
      <c r="A322" s="46"/>
      <c r="B322" s="596"/>
      <c r="C322" s="596"/>
      <c r="D322" s="596"/>
      <c r="E322" s="596"/>
      <c r="F322" s="596"/>
      <c r="G322" s="596"/>
      <c r="H322" s="596"/>
      <c r="I322" s="604"/>
      <c r="J322" s="605"/>
    </row>
    <row r="323" spans="1:10" x14ac:dyDescent="0.2">
      <c r="A323" s="46"/>
      <c r="B323" s="598" t="s">
        <v>117</v>
      </c>
      <c r="C323" s="598"/>
      <c r="D323" s="599" t="s">
        <v>175</v>
      </c>
      <c r="E323" s="599"/>
      <c r="F323" s="162" t="s">
        <v>219</v>
      </c>
      <c r="G323" s="162"/>
      <c r="H323" s="163"/>
      <c r="I323" s="310"/>
      <c r="J323" s="45" t="s">
        <v>4</v>
      </c>
    </row>
    <row r="324" spans="1:10" x14ac:dyDescent="0.2">
      <c r="A324" s="46"/>
      <c r="B324" s="600"/>
      <c r="C324" s="600"/>
      <c r="D324" s="600"/>
      <c r="E324" s="600"/>
      <c r="F324" s="600"/>
      <c r="G324" s="600"/>
      <c r="H324" s="600"/>
      <c r="I324" s="600"/>
      <c r="J324" s="601"/>
    </row>
    <row r="325" spans="1:10" x14ac:dyDescent="0.2">
      <c r="A325" s="47"/>
      <c r="B325" s="602"/>
      <c r="C325" s="602"/>
      <c r="D325" s="602"/>
      <c r="E325" s="602"/>
      <c r="F325" s="602"/>
      <c r="G325" s="602"/>
      <c r="H325" s="602"/>
      <c r="I325" s="602"/>
      <c r="J325" s="603"/>
    </row>
    <row r="326" spans="1:10" x14ac:dyDescent="0.2">
      <c r="A326" s="384" t="s">
        <v>867</v>
      </c>
      <c r="B326" s="628" t="s">
        <v>169</v>
      </c>
      <c r="C326" s="593"/>
      <c r="D326" s="593"/>
      <c r="E326" s="593"/>
      <c r="F326" s="593"/>
      <c r="G326" s="593"/>
      <c r="H326" s="593"/>
      <c r="I326" s="593"/>
      <c r="J326" s="594"/>
    </row>
    <row r="327" spans="1:10" x14ac:dyDescent="0.2">
      <c r="A327" s="46"/>
      <c r="B327" s="597"/>
      <c r="C327" s="596"/>
      <c r="D327" s="596"/>
      <c r="E327" s="596"/>
      <c r="F327" s="596"/>
      <c r="G327" s="596"/>
      <c r="H327" s="596"/>
      <c r="I327" s="596"/>
      <c r="J327" s="570"/>
    </row>
    <row r="328" spans="1:10" x14ac:dyDescent="0.2">
      <c r="A328" s="46"/>
      <c r="B328" s="597"/>
      <c r="C328" s="596"/>
      <c r="D328" s="596"/>
      <c r="E328" s="596"/>
      <c r="F328" s="596"/>
      <c r="G328" s="596"/>
      <c r="H328" s="596"/>
      <c r="I328" s="596"/>
      <c r="J328" s="570"/>
    </row>
    <row r="329" spans="1:10" x14ac:dyDescent="0.2">
      <c r="A329" s="46"/>
      <c r="B329" s="597"/>
      <c r="C329" s="596"/>
      <c r="D329" s="596"/>
      <c r="E329" s="596"/>
      <c r="F329" s="596"/>
      <c r="G329" s="596"/>
      <c r="H329" s="596"/>
      <c r="I329" s="596"/>
      <c r="J329" s="570"/>
    </row>
    <row r="330" spans="1:10" x14ac:dyDescent="0.2">
      <c r="A330" s="46"/>
      <c r="B330" s="598" t="s">
        <v>117</v>
      </c>
      <c r="C330" s="598"/>
      <c r="D330" s="599" t="s">
        <v>216</v>
      </c>
      <c r="E330" s="599"/>
      <c r="F330" s="162" t="s">
        <v>219</v>
      </c>
      <c r="G330" s="162"/>
      <c r="H330" s="163"/>
      <c r="I330" s="310"/>
      <c r="J330" s="45" t="s">
        <v>4</v>
      </c>
    </row>
    <row r="331" spans="1:10" x14ac:dyDescent="0.2">
      <c r="A331" s="46"/>
      <c r="B331" s="600"/>
      <c r="C331" s="600"/>
      <c r="D331" s="600"/>
      <c r="E331" s="600"/>
      <c r="F331" s="600"/>
      <c r="G331" s="600"/>
      <c r="H331" s="600"/>
      <c r="I331" s="600"/>
      <c r="J331" s="601"/>
    </row>
    <row r="332" spans="1:10" x14ac:dyDescent="0.2">
      <c r="A332" s="47"/>
      <c r="B332" s="602"/>
      <c r="C332" s="602"/>
      <c r="D332" s="602"/>
      <c r="E332" s="602"/>
      <c r="F332" s="602"/>
      <c r="G332" s="602"/>
      <c r="H332" s="602"/>
      <c r="I332" s="602"/>
      <c r="J332" s="603"/>
    </row>
    <row r="333" spans="1:10" x14ac:dyDescent="0.2">
      <c r="A333" s="384" t="s">
        <v>178</v>
      </c>
      <c r="B333" s="628" t="s">
        <v>168</v>
      </c>
      <c r="C333" s="593"/>
      <c r="D333" s="593"/>
      <c r="E333" s="593"/>
      <c r="F333" s="593"/>
      <c r="G333" s="593"/>
      <c r="H333" s="593"/>
      <c r="I333" s="593"/>
      <c r="J333" s="594"/>
    </row>
    <row r="334" spans="1:10" x14ac:dyDescent="0.2">
      <c r="A334" s="46"/>
      <c r="B334" s="598" t="s">
        <v>117</v>
      </c>
      <c r="C334" s="598"/>
      <c r="D334" s="599" t="s">
        <v>179</v>
      </c>
      <c r="E334" s="599"/>
      <c r="F334" s="162" t="s">
        <v>219</v>
      </c>
      <c r="G334" s="162"/>
      <c r="H334" s="163"/>
      <c r="I334" s="310"/>
      <c r="J334" s="45" t="s">
        <v>4</v>
      </c>
    </row>
    <row r="335" spans="1:10" x14ac:dyDescent="0.2">
      <c r="A335" s="46"/>
      <c r="B335" s="600"/>
      <c r="C335" s="600"/>
      <c r="D335" s="600"/>
      <c r="E335" s="600"/>
      <c r="F335" s="600"/>
      <c r="G335" s="600"/>
      <c r="H335" s="600"/>
      <c r="I335" s="600"/>
      <c r="J335" s="601"/>
    </row>
    <row r="336" spans="1:10" x14ac:dyDescent="0.2">
      <c r="A336" s="47"/>
      <c r="B336" s="602"/>
      <c r="C336" s="602"/>
      <c r="D336" s="602"/>
      <c r="E336" s="602"/>
      <c r="F336" s="602"/>
      <c r="G336" s="602"/>
      <c r="H336" s="602"/>
      <c r="I336" s="602"/>
      <c r="J336" s="603"/>
    </row>
    <row r="337" spans="1:10" x14ac:dyDescent="0.2">
      <c r="A337" s="384" t="s">
        <v>180</v>
      </c>
      <c r="B337" s="628" t="s">
        <v>167</v>
      </c>
      <c r="C337" s="593"/>
      <c r="D337" s="593"/>
      <c r="E337" s="593"/>
      <c r="F337" s="593"/>
      <c r="G337" s="593"/>
      <c r="H337" s="593"/>
      <c r="I337" s="593"/>
      <c r="J337" s="594"/>
    </row>
    <row r="338" spans="1:10" x14ac:dyDescent="0.2">
      <c r="A338" s="46"/>
      <c r="B338" s="597"/>
      <c r="C338" s="596"/>
      <c r="D338" s="596"/>
      <c r="E338" s="596"/>
      <c r="F338" s="596"/>
      <c r="G338" s="596"/>
      <c r="H338" s="596"/>
      <c r="I338" s="596"/>
      <c r="J338" s="570"/>
    </row>
    <row r="339" spans="1:10" x14ac:dyDescent="0.2">
      <c r="A339" s="46"/>
      <c r="B339" s="598" t="s">
        <v>117</v>
      </c>
      <c r="C339" s="598"/>
      <c r="D339" s="599" t="s">
        <v>179</v>
      </c>
      <c r="E339" s="599"/>
      <c r="F339" s="162" t="s">
        <v>219</v>
      </c>
      <c r="G339" s="162"/>
      <c r="H339" s="163"/>
      <c r="I339" s="310"/>
      <c r="J339" s="45" t="s">
        <v>4</v>
      </c>
    </row>
    <row r="340" spans="1:10" x14ac:dyDescent="0.2">
      <c r="A340" s="46"/>
      <c r="B340" s="600"/>
      <c r="C340" s="600"/>
      <c r="D340" s="600"/>
      <c r="E340" s="600"/>
      <c r="F340" s="600"/>
      <c r="G340" s="600"/>
      <c r="H340" s="600"/>
      <c r="I340" s="600"/>
      <c r="J340" s="601"/>
    </row>
    <row r="341" spans="1:10" x14ac:dyDescent="0.2">
      <c r="A341" s="47"/>
      <c r="B341" s="602"/>
      <c r="C341" s="602"/>
      <c r="D341" s="602"/>
      <c r="E341" s="602"/>
      <c r="F341" s="602"/>
      <c r="G341" s="602"/>
      <c r="H341" s="602"/>
      <c r="I341" s="602"/>
      <c r="J341" s="603"/>
    </row>
    <row r="342" spans="1:10" s="42" customFormat="1" x14ac:dyDescent="0.2">
      <c r="A342" s="49">
        <v>6.4</v>
      </c>
      <c r="B342" s="613" t="s">
        <v>404</v>
      </c>
      <c r="C342" s="614"/>
      <c r="D342" s="614"/>
      <c r="E342" s="614"/>
      <c r="F342" s="614"/>
      <c r="G342" s="614"/>
      <c r="H342" s="614"/>
      <c r="I342" s="614"/>
      <c r="J342" s="615"/>
    </row>
    <row r="343" spans="1:10" x14ac:dyDescent="0.2">
      <c r="A343" s="46" t="s">
        <v>182</v>
      </c>
      <c r="B343" s="628" t="s">
        <v>193</v>
      </c>
      <c r="C343" s="593"/>
      <c r="D343" s="593"/>
      <c r="E343" s="593"/>
      <c r="F343" s="593"/>
      <c r="G343" s="593"/>
      <c r="H343" s="593"/>
      <c r="I343" s="593"/>
      <c r="J343" s="594"/>
    </row>
    <row r="344" spans="1:10" x14ac:dyDescent="0.2">
      <c r="A344" s="46"/>
      <c r="B344" s="597"/>
      <c r="C344" s="596"/>
      <c r="D344" s="596"/>
      <c r="E344" s="596"/>
      <c r="F344" s="596"/>
      <c r="G344" s="596"/>
      <c r="H344" s="596"/>
      <c r="I344" s="596"/>
      <c r="J344" s="570"/>
    </row>
    <row r="345" spans="1:10" x14ac:dyDescent="0.2">
      <c r="A345" s="46"/>
      <c r="B345" s="597"/>
      <c r="C345" s="596"/>
      <c r="D345" s="596"/>
      <c r="E345" s="596"/>
      <c r="F345" s="596"/>
      <c r="G345" s="596"/>
      <c r="H345" s="596"/>
      <c r="I345" s="596"/>
      <c r="J345" s="570"/>
    </row>
    <row r="346" spans="1:10" x14ac:dyDescent="0.2">
      <c r="A346" s="46"/>
      <c r="B346" s="598" t="s">
        <v>117</v>
      </c>
      <c r="C346" s="598"/>
      <c r="D346" s="599" t="s">
        <v>179</v>
      </c>
      <c r="E346" s="599"/>
      <c r="F346" s="162" t="s">
        <v>219</v>
      </c>
      <c r="G346" s="162"/>
      <c r="H346" s="163"/>
      <c r="I346" s="310"/>
      <c r="J346" s="45" t="s">
        <v>500</v>
      </c>
    </row>
    <row r="347" spans="1:10" x14ac:dyDescent="0.2">
      <c r="A347" s="46"/>
      <c r="B347" s="600"/>
      <c r="C347" s="600"/>
      <c r="D347" s="600"/>
      <c r="E347" s="600"/>
      <c r="F347" s="600"/>
      <c r="G347" s="600"/>
      <c r="H347" s="600"/>
      <c r="I347" s="600"/>
      <c r="J347" s="601"/>
    </row>
    <row r="348" spans="1:10" x14ac:dyDescent="0.2">
      <c r="A348" s="47"/>
      <c r="B348" s="602"/>
      <c r="C348" s="602"/>
      <c r="D348" s="602"/>
      <c r="E348" s="602"/>
      <c r="F348" s="602"/>
      <c r="G348" s="602"/>
      <c r="H348" s="602"/>
      <c r="I348" s="602"/>
      <c r="J348" s="603"/>
    </row>
    <row r="349" spans="1:10" s="42" customFormat="1" x14ac:dyDescent="0.2">
      <c r="A349" s="45" t="s">
        <v>188</v>
      </c>
      <c r="B349" s="607" t="s">
        <v>189</v>
      </c>
      <c r="C349" s="598"/>
      <c r="D349" s="598"/>
      <c r="E349" s="598"/>
      <c r="F349" s="598"/>
      <c r="G349" s="598"/>
      <c r="H349" s="598"/>
      <c r="I349" s="598"/>
      <c r="J349" s="608"/>
    </row>
    <row r="350" spans="1:10" x14ac:dyDescent="0.2">
      <c r="A350" s="48" t="s">
        <v>190</v>
      </c>
      <c r="B350" s="628" t="s">
        <v>191</v>
      </c>
      <c r="C350" s="593"/>
      <c r="D350" s="593"/>
      <c r="E350" s="593"/>
      <c r="F350" s="593"/>
      <c r="G350" s="593"/>
      <c r="H350" s="593"/>
      <c r="I350" s="593"/>
      <c r="J350" s="594"/>
    </row>
    <row r="351" spans="1:10" x14ac:dyDescent="0.2">
      <c r="A351" s="46"/>
      <c r="B351" s="597"/>
      <c r="C351" s="596"/>
      <c r="D351" s="596"/>
      <c r="E351" s="596"/>
      <c r="F351" s="596"/>
      <c r="G351" s="596"/>
      <c r="H351" s="596"/>
      <c r="I351" s="596"/>
      <c r="J351" s="570"/>
    </row>
    <row r="352" spans="1:10" x14ac:dyDescent="0.2">
      <c r="A352" s="47"/>
      <c r="B352" s="597"/>
      <c r="C352" s="596"/>
      <c r="D352" s="596"/>
      <c r="E352" s="596"/>
      <c r="F352" s="596"/>
      <c r="G352" s="596"/>
      <c r="H352" s="596"/>
      <c r="I352" s="596"/>
      <c r="J352" s="570"/>
    </row>
    <row r="353" spans="1:10" x14ac:dyDescent="0.2">
      <c r="A353" s="48" t="s">
        <v>134</v>
      </c>
      <c r="B353" s="628" t="s">
        <v>192</v>
      </c>
      <c r="C353" s="593"/>
      <c r="D353" s="593"/>
      <c r="E353" s="593"/>
      <c r="F353" s="593"/>
      <c r="G353" s="593"/>
      <c r="H353" s="593"/>
      <c r="I353" s="593"/>
      <c r="J353" s="594"/>
    </row>
    <row r="354" spans="1:10" x14ac:dyDescent="0.2">
      <c r="A354" s="47"/>
      <c r="B354" s="597"/>
      <c r="C354" s="596"/>
      <c r="D354" s="596"/>
      <c r="E354" s="596"/>
      <c r="F354" s="596"/>
      <c r="G354" s="596"/>
      <c r="H354" s="596"/>
      <c r="I354" s="596"/>
      <c r="J354" s="570"/>
    </row>
    <row r="355" spans="1:10" x14ac:dyDescent="0.2">
      <c r="A355" s="48" t="s">
        <v>135</v>
      </c>
      <c r="B355" s="628" t="s">
        <v>194</v>
      </c>
      <c r="C355" s="593"/>
      <c r="D355" s="593"/>
      <c r="E355" s="593"/>
      <c r="F355" s="593"/>
      <c r="G355" s="593"/>
      <c r="H355" s="593"/>
      <c r="I355" s="593"/>
      <c r="J355" s="594"/>
    </row>
    <row r="356" spans="1:10" x14ac:dyDescent="0.2">
      <c r="A356" s="46"/>
      <c r="B356" s="597"/>
      <c r="C356" s="596"/>
      <c r="D356" s="596"/>
      <c r="E356" s="596"/>
      <c r="F356" s="596"/>
      <c r="G356" s="596"/>
      <c r="H356" s="596"/>
      <c r="I356" s="596"/>
      <c r="J356" s="570"/>
    </row>
    <row r="357" spans="1:10" x14ac:dyDescent="0.2">
      <c r="A357" s="47"/>
      <c r="B357" s="597"/>
      <c r="C357" s="596"/>
      <c r="D357" s="596"/>
      <c r="E357" s="596"/>
      <c r="F357" s="596"/>
      <c r="G357" s="596"/>
      <c r="H357" s="596"/>
      <c r="I357" s="596"/>
      <c r="J357" s="570"/>
    </row>
    <row r="358" spans="1:10" x14ac:dyDescent="0.2">
      <c r="A358" s="46"/>
      <c r="B358" s="598" t="s">
        <v>117</v>
      </c>
      <c r="C358" s="598"/>
      <c r="D358" s="599" t="s">
        <v>179</v>
      </c>
      <c r="E358" s="599"/>
      <c r="F358" s="162" t="s">
        <v>219</v>
      </c>
      <c r="G358" s="162"/>
      <c r="H358" s="163"/>
      <c r="I358" s="310"/>
      <c r="J358" s="45" t="s">
        <v>500</v>
      </c>
    </row>
    <row r="359" spans="1:10" x14ac:dyDescent="0.2">
      <c r="A359" s="46"/>
      <c r="B359" s="600"/>
      <c r="C359" s="600"/>
      <c r="D359" s="600"/>
      <c r="E359" s="600"/>
      <c r="F359" s="600"/>
      <c r="G359" s="600"/>
      <c r="H359" s="600"/>
      <c r="I359" s="600"/>
      <c r="J359" s="601"/>
    </row>
    <row r="360" spans="1:10" x14ac:dyDescent="0.2">
      <c r="A360" s="47"/>
      <c r="B360" s="602"/>
      <c r="C360" s="602"/>
      <c r="D360" s="602"/>
      <c r="E360" s="602"/>
      <c r="F360" s="602"/>
      <c r="G360" s="602"/>
      <c r="H360" s="602"/>
      <c r="I360" s="602"/>
      <c r="J360" s="603"/>
    </row>
    <row r="361" spans="1:10" ht="13.5" x14ac:dyDescent="0.2">
      <c r="A361" s="48" t="s">
        <v>130</v>
      </c>
      <c r="B361" s="616" t="s">
        <v>133</v>
      </c>
      <c r="C361" s="628"/>
      <c r="D361" s="628"/>
      <c r="E361" s="628"/>
      <c r="F361" s="628"/>
      <c r="G361" s="628"/>
      <c r="H361" s="629"/>
      <c r="I361" s="671"/>
      <c r="J361" s="672"/>
    </row>
    <row r="362" spans="1:10" x14ac:dyDescent="0.2">
      <c r="A362" s="47" t="s">
        <v>99</v>
      </c>
      <c r="B362" s="630"/>
      <c r="C362" s="631"/>
      <c r="D362" s="631"/>
      <c r="E362" s="631"/>
      <c r="F362" s="631"/>
      <c r="G362" s="631"/>
      <c r="H362" s="632"/>
      <c r="I362" s="382"/>
      <c r="J362" s="45" t="s">
        <v>454</v>
      </c>
    </row>
    <row r="363" spans="1:10" x14ac:dyDescent="0.2">
      <c r="A363" s="45" t="s">
        <v>131</v>
      </c>
      <c r="B363" s="690" t="s">
        <v>132</v>
      </c>
      <c r="C363" s="691"/>
      <c r="D363" s="691"/>
      <c r="E363" s="691"/>
      <c r="F363" s="691"/>
      <c r="G363" s="691"/>
      <c r="H363" s="692"/>
      <c r="I363" s="310"/>
      <c r="J363" s="45" t="s">
        <v>4</v>
      </c>
    </row>
    <row r="365" spans="1:10" ht="15" x14ac:dyDescent="0.2">
      <c r="A365" s="634" t="s">
        <v>144</v>
      </c>
      <c r="B365" s="634"/>
      <c r="C365" s="634"/>
      <c r="D365" s="634"/>
      <c r="E365" s="634"/>
      <c r="F365" s="634"/>
      <c r="G365" s="634"/>
      <c r="H365" s="634"/>
      <c r="I365" s="634" t="s">
        <v>554</v>
      </c>
      <c r="J365" s="634"/>
    </row>
    <row r="366" spans="1:10" s="42" customFormat="1" x14ac:dyDescent="0.2">
      <c r="A366" s="49">
        <v>6.3</v>
      </c>
      <c r="B366" s="613" t="s">
        <v>199</v>
      </c>
      <c r="C366" s="614"/>
      <c r="D366" s="614"/>
      <c r="E366" s="614"/>
      <c r="F366" s="614"/>
      <c r="G366" s="614"/>
      <c r="H366" s="614"/>
      <c r="I366" s="614"/>
      <c r="J366" s="615"/>
    </row>
    <row r="367" spans="1:10" s="42" customFormat="1" ht="13.5" x14ac:dyDescent="0.2">
      <c r="A367" s="164"/>
      <c r="B367" s="623" t="s">
        <v>215</v>
      </c>
      <c r="C367" s="623"/>
      <c r="D367" s="623"/>
      <c r="E367" s="623"/>
      <c r="F367" s="623"/>
      <c r="G367" s="623"/>
      <c r="H367" s="623"/>
      <c r="I367" s="620"/>
      <c r="J367" s="621"/>
    </row>
    <row r="368" spans="1:10" x14ac:dyDescent="0.2">
      <c r="A368" s="46"/>
      <c r="B368" s="623"/>
      <c r="C368" s="623"/>
      <c r="D368" s="623"/>
      <c r="E368" s="623"/>
      <c r="F368" s="623"/>
      <c r="G368" s="623"/>
      <c r="H368" s="623"/>
      <c r="I368" s="311"/>
      <c r="J368" s="45" t="s">
        <v>500</v>
      </c>
    </row>
    <row r="369" spans="1:10" ht="13.5" x14ac:dyDescent="0.2">
      <c r="A369" s="46"/>
      <c r="B369" s="622" t="s">
        <v>200</v>
      </c>
      <c r="C369" s="622"/>
      <c r="D369" s="622"/>
      <c r="E369" s="622"/>
      <c r="F369" s="622"/>
      <c r="G369" s="622"/>
      <c r="H369" s="622"/>
      <c r="I369" s="620"/>
      <c r="J369" s="621"/>
    </row>
    <row r="370" spans="1:10" x14ac:dyDescent="0.2">
      <c r="A370" s="46"/>
      <c r="B370" s="622"/>
      <c r="C370" s="622"/>
      <c r="D370" s="622"/>
      <c r="E370" s="622"/>
      <c r="F370" s="622"/>
      <c r="G370" s="622"/>
      <c r="H370" s="622"/>
      <c r="I370" s="212"/>
      <c r="J370" s="45" t="s">
        <v>454</v>
      </c>
    </row>
    <row r="371" spans="1:10" ht="13.5" x14ac:dyDescent="0.2">
      <c r="A371" s="46"/>
      <c r="B371" s="622" t="s">
        <v>201</v>
      </c>
      <c r="C371" s="622"/>
      <c r="D371" s="622"/>
      <c r="E371" s="622"/>
      <c r="F371" s="622"/>
      <c r="G371" s="622"/>
      <c r="H371" s="622"/>
      <c r="I371" s="620"/>
      <c r="J371" s="621"/>
    </row>
    <row r="372" spans="1:10" x14ac:dyDescent="0.2">
      <c r="A372" s="46"/>
      <c r="B372" s="622"/>
      <c r="C372" s="622"/>
      <c r="D372" s="622"/>
      <c r="E372" s="622"/>
      <c r="F372" s="622"/>
      <c r="G372" s="622"/>
      <c r="H372" s="622"/>
      <c r="I372" s="212"/>
      <c r="J372" s="45" t="s">
        <v>454</v>
      </c>
    </row>
    <row r="373" spans="1:10" ht="13.5" x14ac:dyDescent="0.2">
      <c r="A373" s="46"/>
      <c r="B373" s="622" t="s">
        <v>202</v>
      </c>
      <c r="C373" s="622"/>
      <c r="D373" s="622"/>
      <c r="E373" s="622"/>
      <c r="F373" s="622"/>
      <c r="G373" s="622"/>
      <c r="H373" s="622"/>
      <c r="I373" s="620"/>
      <c r="J373" s="621"/>
    </row>
    <row r="374" spans="1:10" x14ac:dyDescent="0.2">
      <c r="A374" s="46"/>
      <c r="B374" s="622"/>
      <c r="C374" s="622"/>
      <c r="D374" s="622"/>
      <c r="E374" s="622"/>
      <c r="F374" s="622"/>
      <c r="G374" s="622"/>
      <c r="H374" s="622"/>
      <c r="I374" s="212"/>
      <c r="J374" s="45" t="s">
        <v>454</v>
      </c>
    </row>
    <row r="375" spans="1:10" ht="13.5" x14ac:dyDescent="0.2">
      <c r="A375" s="46"/>
      <c r="B375" s="622" t="s">
        <v>203</v>
      </c>
      <c r="C375" s="622"/>
      <c r="D375" s="622"/>
      <c r="E375" s="622"/>
      <c r="F375" s="622"/>
      <c r="G375" s="622"/>
      <c r="H375" s="622"/>
      <c r="I375" s="620"/>
      <c r="J375" s="621"/>
    </row>
    <row r="376" spans="1:10" x14ac:dyDescent="0.2">
      <c r="A376" s="46"/>
      <c r="B376" s="622"/>
      <c r="C376" s="622"/>
      <c r="D376" s="622"/>
      <c r="E376" s="622"/>
      <c r="F376" s="622"/>
      <c r="G376" s="622"/>
      <c r="H376" s="622"/>
      <c r="I376" s="212"/>
      <c r="J376" s="45" t="s">
        <v>454</v>
      </c>
    </row>
    <row r="377" spans="1:10" ht="13.5" x14ac:dyDescent="0.2">
      <c r="A377" s="46"/>
      <c r="B377" s="622" t="s">
        <v>204</v>
      </c>
      <c r="C377" s="622"/>
      <c r="D377" s="622"/>
      <c r="E377" s="622"/>
      <c r="F377" s="622"/>
      <c r="G377" s="622"/>
      <c r="H377" s="622"/>
      <c r="I377" s="620"/>
      <c r="J377" s="621"/>
    </row>
    <row r="378" spans="1:10" x14ac:dyDescent="0.2">
      <c r="A378" s="46"/>
      <c r="B378" s="622"/>
      <c r="C378" s="622"/>
      <c r="D378" s="622"/>
      <c r="E378" s="622"/>
      <c r="F378" s="622"/>
      <c r="G378" s="622"/>
      <c r="H378" s="622"/>
      <c r="I378" s="212"/>
      <c r="J378" s="45" t="s">
        <v>454</v>
      </c>
    </row>
    <row r="379" spans="1:10" ht="13.5" x14ac:dyDescent="0.2">
      <c r="A379" s="46"/>
      <c r="B379" s="622" t="s">
        <v>205</v>
      </c>
      <c r="C379" s="622"/>
      <c r="D379" s="622"/>
      <c r="E379" s="622"/>
      <c r="F379" s="622"/>
      <c r="G379" s="622"/>
      <c r="H379" s="622"/>
      <c r="I379" s="620"/>
      <c r="J379" s="621"/>
    </row>
    <row r="380" spans="1:10" x14ac:dyDescent="0.2">
      <c r="A380" s="46"/>
      <c r="B380" s="622"/>
      <c r="C380" s="622"/>
      <c r="D380" s="622"/>
      <c r="E380" s="622"/>
      <c r="F380" s="622"/>
      <c r="G380" s="622"/>
      <c r="H380" s="622"/>
      <c r="I380" s="212"/>
      <c r="J380" s="45" t="s">
        <v>454</v>
      </c>
    </row>
    <row r="381" spans="1:10" ht="13.5" x14ac:dyDescent="0.2">
      <c r="A381" s="46"/>
      <c r="B381" s="622" t="s">
        <v>206</v>
      </c>
      <c r="C381" s="622"/>
      <c r="D381" s="622"/>
      <c r="E381" s="622"/>
      <c r="F381" s="622"/>
      <c r="G381" s="622"/>
      <c r="H381" s="622"/>
      <c r="I381" s="620"/>
      <c r="J381" s="621"/>
    </row>
    <row r="382" spans="1:10" x14ac:dyDescent="0.2">
      <c r="A382" s="46"/>
      <c r="B382" s="622"/>
      <c r="C382" s="622"/>
      <c r="D382" s="622"/>
      <c r="E382" s="622"/>
      <c r="F382" s="622"/>
      <c r="G382" s="622"/>
      <c r="H382" s="622"/>
      <c r="I382" s="212"/>
      <c r="J382" s="45" t="s">
        <v>454</v>
      </c>
    </row>
    <row r="383" spans="1:10" ht="13.5" x14ac:dyDescent="0.2">
      <c r="A383" s="46"/>
      <c r="B383" s="622" t="s">
        <v>207</v>
      </c>
      <c r="C383" s="622"/>
      <c r="D383" s="622"/>
      <c r="E383" s="622"/>
      <c r="F383" s="622"/>
      <c r="G383" s="622"/>
      <c r="H383" s="622"/>
      <c r="I383" s="620"/>
      <c r="J383" s="621"/>
    </row>
    <row r="384" spans="1:10" x14ac:dyDescent="0.2">
      <c r="A384" s="46"/>
      <c r="B384" s="622"/>
      <c r="C384" s="622"/>
      <c r="D384" s="622"/>
      <c r="E384" s="622"/>
      <c r="F384" s="622"/>
      <c r="G384" s="622"/>
      <c r="H384" s="622"/>
      <c r="I384" s="212"/>
      <c r="J384" s="45" t="s">
        <v>454</v>
      </c>
    </row>
    <row r="385" spans="1:10" ht="13.5" x14ac:dyDescent="0.2">
      <c r="A385" s="46"/>
      <c r="B385" s="622" t="s">
        <v>212</v>
      </c>
      <c r="C385" s="622"/>
      <c r="D385" s="622"/>
      <c r="E385" s="622"/>
      <c r="F385" s="622"/>
      <c r="G385" s="622"/>
      <c r="H385" s="622"/>
      <c r="I385" s="620"/>
      <c r="J385" s="621"/>
    </row>
    <row r="386" spans="1:10" x14ac:dyDescent="0.2">
      <c r="A386" s="46"/>
      <c r="B386" s="622"/>
      <c r="C386" s="622"/>
      <c r="D386" s="622"/>
      <c r="E386" s="622"/>
      <c r="F386" s="622"/>
      <c r="G386" s="622"/>
      <c r="H386" s="622"/>
      <c r="I386" s="212"/>
      <c r="J386" s="45" t="s">
        <v>454</v>
      </c>
    </row>
    <row r="387" spans="1:10" ht="13.5" x14ac:dyDescent="0.2">
      <c r="A387" s="46"/>
      <c r="B387" s="622" t="s">
        <v>208</v>
      </c>
      <c r="C387" s="622"/>
      <c r="D387" s="622"/>
      <c r="E387" s="622"/>
      <c r="F387" s="622"/>
      <c r="G387" s="622"/>
      <c r="H387" s="622"/>
      <c r="I387" s="620"/>
      <c r="J387" s="621"/>
    </row>
    <row r="388" spans="1:10" x14ac:dyDescent="0.2">
      <c r="A388" s="46"/>
      <c r="B388" s="622"/>
      <c r="C388" s="622"/>
      <c r="D388" s="622"/>
      <c r="E388" s="622"/>
      <c r="F388" s="622"/>
      <c r="G388" s="622"/>
      <c r="H388" s="622"/>
      <c r="I388" s="212"/>
      <c r="J388" s="45" t="s">
        <v>454</v>
      </c>
    </row>
    <row r="389" spans="1:10" ht="13.5" x14ac:dyDescent="0.2">
      <c r="A389" s="46"/>
      <c r="B389" s="622" t="s">
        <v>213</v>
      </c>
      <c r="C389" s="622"/>
      <c r="D389" s="622"/>
      <c r="E389" s="622"/>
      <c r="F389" s="622"/>
      <c r="G389" s="622"/>
      <c r="H389" s="622"/>
      <c r="I389" s="620"/>
      <c r="J389" s="621"/>
    </row>
    <row r="390" spans="1:10" x14ac:dyDescent="0.2">
      <c r="A390" s="46"/>
      <c r="B390" s="622"/>
      <c r="C390" s="622"/>
      <c r="D390" s="622"/>
      <c r="E390" s="622"/>
      <c r="F390" s="622"/>
      <c r="G390" s="622"/>
      <c r="H390" s="622"/>
      <c r="I390" s="212"/>
      <c r="J390" s="45" t="s">
        <v>454</v>
      </c>
    </row>
    <row r="391" spans="1:10" ht="13.5" x14ac:dyDescent="0.2">
      <c r="A391" s="46"/>
      <c r="B391" s="622" t="s">
        <v>209</v>
      </c>
      <c r="C391" s="622"/>
      <c r="D391" s="622"/>
      <c r="E391" s="622"/>
      <c r="F391" s="622"/>
      <c r="G391" s="622"/>
      <c r="H391" s="622"/>
      <c r="I391" s="620"/>
      <c r="J391" s="621"/>
    </row>
    <row r="392" spans="1:10" x14ac:dyDescent="0.2">
      <c r="A392" s="46"/>
      <c r="B392" s="622"/>
      <c r="C392" s="622"/>
      <c r="D392" s="622"/>
      <c r="E392" s="622"/>
      <c r="F392" s="622"/>
      <c r="G392" s="622"/>
      <c r="H392" s="622"/>
      <c r="I392" s="212"/>
      <c r="J392" s="45" t="s">
        <v>454</v>
      </c>
    </row>
    <row r="393" spans="1:10" ht="13.5" x14ac:dyDescent="0.2">
      <c r="A393" s="46"/>
      <c r="B393" s="622" t="s">
        <v>210</v>
      </c>
      <c r="C393" s="622"/>
      <c r="D393" s="622"/>
      <c r="E393" s="622"/>
      <c r="F393" s="622"/>
      <c r="G393" s="622"/>
      <c r="H393" s="622"/>
      <c r="I393" s="620"/>
      <c r="J393" s="621"/>
    </row>
    <row r="394" spans="1:10" x14ac:dyDescent="0.2">
      <c r="A394" s="46"/>
      <c r="B394" s="622"/>
      <c r="C394" s="622"/>
      <c r="D394" s="622"/>
      <c r="E394" s="622"/>
      <c r="F394" s="622"/>
      <c r="G394" s="622"/>
      <c r="H394" s="622"/>
      <c r="I394" s="212"/>
      <c r="J394" s="45" t="s">
        <v>454</v>
      </c>
    </row>
    <row r="395" spans="1:10" ht="13.5" x14ac:dyDescent="0.2">
      <c r="A395" s="46"/>
      <c r="B395" s="622" t="s">
        <v>211</v>
      </c>
      <c r="C395" s="622"/>
      <c r="D395" s="622"/>
      <c r="E395" s="622"/>
      <c r="F395" s="622"/>
      <c r="G395" s="622"/>
      <c r="H395" s="622"/>
      <c r="I395" s="620"/>
      <c r="J395" s="621"/>
    </row>
    <row r="396" spans="1:10" x14ac:dyDescent="0.2">
      <c r="A396" s="47"/>
      <c r="B396" s="622"/>
      <c r="C396" s="622"/>
      <c r="D396" s="622"/>
      <c r="E396" s="622"/>
      <c r="F396" s="622"/>
      <c r="G396" s="622"/>
      <c r="H396" s="622"/>
      <c r="I396" s="212"/>
      <c r="J396" s="45" t="s">
        <v>454</v>
      </c>
    </row>
    <row r="397" spans="1:10" s="42" customFormat="1" x14ac:dyDescent="0.2">
      <c r="A397" s="49">
        <v>9.4</v>
      </c>
      <c r="B397" s="613" t="s">
        <v>136</v>
      </c>
      <c r="C397" s="614"/>
      <c r="D397" s="614"/>
      <c r="E397" s="614"/>
      <c r="F397" s="614"/>
      <c r="G397" s="614"/>
      <c r="H397" s="614"/>
      <c r="I397" s="614"/>
      <c r="J397" s="615"/>
    </row>
    <row r="398" spans="1:10" s="42" customFormat="1" x14ac:dyDescent="0.2">
      <c r="A398" s="48" t="s">
        <v>142</v>
      </c>
      <c r="B398" s="623" t="s">
        <v>147</v>
      </c>
      <c r="C398" s="623"/>
      <c r="D398" s="623"/>
      <c r="E398" s="623"/>
      <c r="F398" s="623"/>
      <c r="G398" s="623"/>
      <c r="H398" s="623"/>
      <c r="I398" s="624"/>
      <c r="J398" s="612"/>
    </row>
    <row r="399" spans="1:10" s="42" customFormat="1" x14ac:dyDescent="0.2">
      <c r="A399" s="46"/>
      <c r="B399" s="623"/>
      <c r="C399" s="623"/>
      <c r="D399" s="623"/>
      <c r="E399" s="623"/>
      <c r="F399" s="623"/>
      <c r="G399" s="623"/>
      <c r="H399" s="623"/>
      <c r="I399" s="625"/>
      <c r="J399" s="619"/>
    </row>
    <row r="400" spans="1:10" x14ac:dyDescent="0.2">
      <c r="A400" s="47"/>
      <c r="B400" s="623"/>
      <c r="C400" s="623"/>
      <c r="D400" s="623"/>
      <c r="E400" s="623"/>
      <c r="F400" s="623"/>
      <c r="G400" s="623"/>
      <c r="H400" s="623"/>
      <c r="I400" s="382"/>
      <c r="J400" s="45" t="s">
        <v>454</v>
      </c>
    </row>
    <row r="401" spans="1:10" x14ac:dyDescent="0.2">
      <c r="A401" s="384" t="s">
        <v>143</v>
      </c>
      <c r="B401" s="592" t="s">
        <v>853</v>
      </c>
      <c r="C401" s="593"/>
      <c r="D401" s="593"/>
      <c r="E401" s="593"/>
      <c r="F401" s="593"/>
      <c r="G401" s="593"/>
      <c r="H401" s="593"/>
      <c r="I401" s="593"/>
      <c r="J401" s="594"/>
    </row>
    <row r="402" spans="1:10" x14ac:dyDescent="0.2">
      <c r="A402" s="46"/>
      <c r="B402" s="596"/>
      <c r="C402" s="596"/>
      <c r="D402" s="596"/>
      <c r="E402" s="596"/>
      <c r="F402" s="596"/>
      <c r="G402" s="596"/>
      <c r="H402" s="596"/>
      <c r="I402" s="604"/>
      <c r="J402" s="605"/>
    </row>
    <row r="403" spans="1:10" x14ac:dyDescent="0.2">
      <c r="A403" s="46"/>
      <c r="B403" s="598" t="s">
        <v>117</v>
      </c>
      <c r="C403" s="598"/>
      <c r="D403" s="606" t="s">
        <v>179</v>
      </c>
      <c r="E403" s="599"/>
      <c r="F403" s="162" t="s">
        <v>219</v>
      </c>
      <c r="G403" s="162"/>
      <c r="H403" s="163"/>
      <c r="I403" s="310"/>
      <c r="J403" s="45" t="s">
        <v>4</v>
      </c>
    </row>
    <row r="404" spans="1:10" x14ac:dyDescent="0.2">
      <c r="A404" s="46"/>
      <c r="B404" s="600"/>
      <c r="C404" s="600"/>
      <c r="D404" s="600"/>
      <c r="E404" s="600"/>
      <c r="F404" s="600"/>
      <c r="G404" s="600"/>
      <c r="H404" s="600"/>
      <c r="I404" s="600"/>
      <c r="J404" s="601"/>
    </row>
    <row r="405" spans="1:10" x14ac:dyDescent="0.2">
      <c r="A405" s="47"/>
      <c r="B405" s="602"/>
      <c r="C405" s="602"/>
      <c r="D405" s="602"/>
      <c r="E405" s="602"/>
      <c r="F405" s="602"/>
      <c r="G405" s="602"/>
      <c r="H405" s="602"/>
      <c r="I405" s="602"/>
      <c r="J405" s="603"/>
    </row>
    <row r="406" spans="1:10" s="42" customFormat="1" x14ac:dyDescent="0.2">
      <c r="A406" s="49">
        <v>9.5</v>
      </c>
      <c r="B406" s="613" t="s">
        <v>137</v>
      </c>
      <c r="C406" s="614"/>
      <c r="D406" s="614"/>
      <c r="E406" s="614"/>
      <c r="F406" s="614"/>
      <c r="G406" s="614"/>
      <c r="H406" s="614"/>
      <c r="I406" s="614"/>
      <c r="J406" s="615"/>
    </row>
    <row r="407" spans="1:10" x14ac:dyDescent="0.2">
      <c r="A407" s="48" t="s">
        <v>149</v>
      </c>
      <c r="B407" s="607" t="s">
        <v>150</v>
      </c>
      <c r="C407" s="598"/>
      <c r="D407" s="598"/>
      <c r="E407" s="598"/>
      <c r="F407" s="598"/>
      <c r="G407" s="598"/>
      <c r="H407" s="598"/>
      <c r="I407" s="598"/>
      <c r="J407" s="608"/>
    </row>
    <row r="408" spans="1:10" s="42" customFormat="1" ht="15.75" customHeight="1" x14ac:dyDescent="0.2">
      <c r="A408" s="48" t="s">
        <v>145</v>
      </c>
      <c r="B408" s="616" t="s">
        <v>157</v>
      </c>
      <c r="C408" s="593"/>
      <c r="D408" s="593"/>
      <c r="E408" s="593"/>
      <c r="F408" s="593"/>
      <c r="G408" s="593"/>
      <c r="H408" s="594"/>
      <c r="I408" s="611"/>
      <c r="J408" s="612"/>
    </row>
    <row r="409" spans="1:10" s="42" customFormat="1" ht="12.75" customHeight="1" x14ac:dyDescent="0.2">
      <c r="A409" s="46"/>
      <c r="B409" s="617"/>
      <c r="C409" s="596"/>
      <c r="D409" s="596"/>
      <c r="E409" s="596"/>
      <c r="F409" s="596"/>
      <c r="G409" s="596"/>
      <c r="H409" s="570"/>
      <c r="I409" s="618"/>
      <c r="J409" s="619"/>
    </row>
    <row r="410" spans="1:10" s="42" customFormat="1" x14ac:dyDescent="0.2">
      <c r="A410" s="47"/>
      <c r="B410" s="610"/>
      <c r="C410" s="604"/>
      <c r="D410" s="604"/>
      <c r="E410" s="604"/>
      <c r="F410" s="604"/>
      <c r="G410" s="604"/>
      <c r="H410" s="605"/>
      <c r="I410" s="382"/>
      <c r="J410" s="45" t="s">
        <v>454</v>
      </c>
    </row>
    <row r="411" spans="1:10" s="42" customFormat="1" ht="13.5" x14ac:dyDescent="0.2">
      <c r="A411" s="48" t="s">
        <v>154</v>
      </c>
      <c r="B411" s="609" t="s">
        <v>153</v>
      </c>
      <c r="C411" s="593"/>
      <c r="D411" s="593"/>
      <c r="E411" s="593"/>
      <c r="F411" s="593"/>
      <c r="G411" s="593"/>
      <c r="H411" s="594"/>
      <c r="I411" s="611"/>
      <c r="J411" s="612"/>
    </row>
    <row r="412" spans="1:10" x14ac:dyDescent="0.2">
      <c r="A412" s="47"/>
      <c r="B412" s="610"/>
      <c r="C412" s="604"/>
      <c r="D412" s="604"/>
      <c r="E412" s="604"/>
      <c r="F412" s="604"/>
      <c r="G412" s="604"/>
      <c r="H412" s="605"/>
      <c r="I412" s="311"/>
      <c r="J412" s="45" t="s">
        <v>4</v>
      </c>
    </row>
    <row r="413" spans="1:10" s="42" customFormat="1" ht="13.5" x14ac:dyDescent="0.2">
      <c r="A413" s="48" t="s">
        <v>156</v>
      </c>
      <c r="B413" s="616" t="s">
        <v>155</v>
      </c>
      <c r="C413" s="593"/>
      <c r="D413" s="593"/>
      <c r="E413" s="593"/>
      <c r="F413" s="593"/>
      <c r="G413" s="593"/>
      <c r="H413" s="594"/>
      <c r="I413" s="611"/>
      <c r="J413" s="612"/>
    </row>
    <row r="414" spans="1:10" x14ac:dyDescent="0.2">
      <c r="A414" s="47"/>
      <c r="B414" s="610"/>
      <c r="C414" s="604"/>
      <c r="D414" s="604"/>
      <c r="E414" s="604"/>
      <c r="F414" s="604"/>
      <c r="G414" s="604"/>
      <c r="H414" s="605"/>
      <c r="I414" s="382"/>
      <c r="J414" s="45" t="s">
        <v>454</v>
      </c>
    </row>
    <row r="415" spans="1:10" x14ac:dyDescent="0.2">
      <c r="A415" s="46" t="s">
        <v>146</v>
      </c>
      <c r="B415" s="607" t="s">
        <v>151</v>
      </c>
      <c r="C415" s="598"/>
      <c r="D415" s="598"/>
      <c r="E415" s="598"/>
      <c r="F415" s="598"/>
      <c r="G415" s="598"/>
      <c r="H415" s="598"/>
      <c r="I415" s="598"/>
      <c r="J415" s="608"/>
    </row>
    <row r="416" spans="1:10" s="42" customFormat="1" ht="13.5" customHeight="1" x14ac:dyDescent="0.2">
      <c r="A416" s="48"/>
      <c r="B416" s="609" t="s">
        <v>931</v>
      </c>
      <c r="C416" s="593"/>
      <c r="D416" s="593"/>
      <c r="E416" s="593"/>
      <c r="F416" s="593"/>
      <c r="G416" s="593"/>
      <c r="H416" s="594"/>
      <c r="I416" s="410"/>
      <c r="J416" s="411"/>
    </row>
    <row r="417" spans="1:10" x14ac:dyDescent="0.2">
      <c r="A417" s="47"/>
      <c r="B417" s="610"/>
      <c r="C417" s="604"/>
      <c r="D417" s="604"/>
      <c r="E417" s="604"/>
      <c r="F417" s="604"/>
      <c r="G417" s="604"/>
      <c r="H417" s="605"/>
      <c r="I417" s="311"/>
      <c r="J417" s="45" t="s">
        <v>4</v>
      </c>
    </row>
    <row r="418" spans="1:10" x14ac:dyDescent="0.2">
      <c r="A418" s="46" t="s">
        <v>148</v>
      </c>
      <c r="B418" s="607" t="s">
        <v>152</v>
      </c>
      <c r="C418" s="598"/>
      <c r="D418" s="598"/>
      <c r="E418" s="598"/>
      <c r="F418" s="598"/>
      <c r="G418" s="598"/>
      <c r="H418" s="598"/>
      <c r="I418" s="598"/>
      <c r="J418" s="608"/>
    </row>
    <row r="419" spans="1:10" x14ac:dyDescent="0.2">
      <c r="A419" s="384"/>
      <c r="B419" s="592" t="s">
        <v>852</v>
      </c>
      <c r="C419" s="593"/>
      <c r="D419" s="593"/>
      <c r="E419" s="593"/>
      <c r="F419" s="593"/>
      <c r="G419" s="593"/>
      <c r="H419" s="593"/>
      <c r="I419" s="593"/>
      <c r="J419" s="594"/>
    </row>
    <row r="420" spans="1:10" x14ac:dyDescent="0.2">
      <c r="A420" s="408"/>
      <c r="B420" s="595"/>
      <c r="C420" s="596"/>
      <c r="D420" s="596"/>
      <c r="E420" s="596"/>
      <c r="F420" s="596"/>
      <c r="G420" s="596"/>
      <c r="H420" s="596"/>
      <c r="I420" s="596"/>
      <c r="J420" s="570"/>
    </row>
    <row r="421" spans="1:10" x14ac:dyDescent="0.2">
      <c r="A421" s="46"/>
      <c r="B421" s="597"/>
      <c r="C421" s="596"/>
      <c r="D421" s="596"/>
      <c r="E421" s="596"/>
      <c r="F421" s="596"/>
      <c r="G421" s="596"/>
      <c r="H421" s="596"/>
      <c r="I421" s="596"/>
      <c r="J421" s="570"/>
    </row>
    <row r="422" spans="1:10" x14ac:dyDescent="0.2">
      <c r="A422" s="46"/>
      <c r="B422" s="597"/>
      <c r="C422" s="596"/>
      <c r="D422" s="596"/>
      <c r="E422" s="596"/>
      <c r="F422" s="596"/>
      <c r="G422" s="596"/>
      <c r="H422" s="596"/>
      <c r="I422" s="596"/>
      <c r="J422" s="570"/>
    </row>
    <row r="423" spans="1:10" x14ac:dyDescent="0.2">
      <c r="A423" s="46"/>
      <c r="B423" s="598" t="s">
        <v>117</v>
      </c>
      <c r="C423" s="598"/>
      <c r="D423" s="599" t="s">
        <v>179</v>
      </c>
      <c r="E423" s="599"/>
      <c r="F423" s="162" t="s">
        <v>219</v>
      </c>
      <c r="G423" s="162"/>
      <c r="H423" s="163"/>
      <c r="I423" s="310"/>
      <c r="J423" s="45" t="s">
        <v>500</v>
      </c>
    </row>
    <row r="424" spans="1:10" x14ac:dyDescent="0.2">
      <c r="A424" s="46"/>
      <c r="B424" s="600"/>
      <c r="C424" s="600"/>
      <c r="D424" s="600"/>
      <c r="E424" s="600"/>
      <c r="F424" s="600"/>
      <c r="G424" s="600"/>
      <c r="H424" s="600"/>
      <c r="I424" s="600"/>
      <c r="J424" s="601"/>
    </row>
    <row r="425" spans="1:10" x14ac:dyDescent="0.2">
      <c r="A425" s="47"/>
      <c r="B425" s="602"/>
      <c r="C425" s="602"/>
      <c r="D425" s="602"/>
      <c r="E425" s="602"/>
      <c r="F425" s="602"/>
      <c r="G425" s="602"/>
      <c r="H425" s="602"/>
      <c r="I425" s="602"/>
      <c r="J425" s="603"/>
    </row>
    <row r="427" spans="1:10" ht="15" x14ac:dyDescent="0.2">
      <c r="A427" s="39" t="s">
        <v>900</v>
      </c>
    </row>
    <row r="428" spans="1:10" x14ac:dyDescent="0.2">
      <c r="B428" s="166"/>
    </row>
    <row r="429" spans="1:10" ht="15" x14ac:dyDescent="0.2">
      <c r="A429" s="634" t="s">
        <v>603</v>
      </c>
      <c r="B429" s="634"/>
      <c r="C429" s="634"/>
      <c r="D429" s="634"/>
      <c r="E429" s="634"/>
      <c r="F429" s="634"/>
      <c r="G429" s="634"/>
      <c r="H429" s="634"/>
      <c r="I429" s="634" t="s">
        <v>554</v>
      </c>
      <c r="J429" s="634"/>
    </row>
    <row r="430" spans="1:10" s="42" customFormat="1" x14ac:dyDescent="0.2">
      <c r="A430" s="49" t="s">
        <v>605</v>
      </c>
      <c r="B430" s="613" t="s">
        <v>602</v>
      </c>
      <c r="C430" s="614"/>
      <c r="D430" s="614"/>
      <c r="E430" s="614"/>
      <c r="F430" s="614"/>
      <c r="G430" s="614"/>
      <c r="H430" s="614"/>
      <c r="I430" s="614"/>
      <c r="J430" s="615"/>
    </row>
    <row r="431" spans="1:10" s="42" customFormat="1" ht="13.5" x14ac:dyDescent="0.2">
      <c r="A431" s="161"/>
      <c r="B431" s="648" t="s">
        <v>601</v>
      </c>
      <c r="C431" s="623"/>
      <c r="D431" s="623"/>
      <c r="E431" s="623"/>
      <c r="F431" s="623"/>
      <c r="G431" s="623"/>
      <c r="H431" s="623"/>
      <c r="I431" s="620"/>
      <c r="J431" s="621"/>
    </row>
    <row r="432" spans="1:10" x14ac:dyDescent="0.2">
      <c r="A432" s="46"/>
      <c r="B432" s="623"/>
      <c r="C432" s="623"/>
      <c r="D432" s="623"/>
      <c r="E432" s="623"/>
      <c r="F432" s="623"/>
      <c r="G432" s="623"/>
      <c r="H432" s="623"/>
      <c r="I432" s="212"/>
      <c r="J432" s="45" t="s">
        <v>500</v>
      </c>
    </row>
    <row r="433" spans="1:10" ht="13.5" x14ac:dyDescent="0.2">
      <c r="A433" s="46"/>
      <c r="B433" s="622" t="s">
        <v>604</v>
      </c>
      <c r="C433" s="622"/>
      <c r="D433" s="622"/>
      <c r="E433" s="622"/>
      <c r="F433" s="622"/>
      <c r="G433" s="622"/>
      <c r="H433" s="622"/>
      <c r="I433" s="620"/>
      <c r="J433" s="621"/>
    </row>
    <row r="434" spans="1:10" x14ac:dyDescent="0.2">
      <c r="A434" s="46"/>
      <c r="B434" s="622"/>
      <c r="C434" s="622"/>
      <c r="D434" s="622"/>
      <c r="E434" s="622"/>
      <c r="F434" s="622"/>
      <c r="G434" s="622"/>
      <c r="H434" s="622"/>
      <c r="I434" s="212"/>
      <c r="J434" s="45" t="s">
        <v>454</v>
      </c>
    </row>
    <row r="435" spans="1:10" ht="13.5" x14ac:dyDescent="0.2">
      <c r="A435" s="46"/>
      <c r="B435" s="622" t="s">
        <v>591</v>
      </c>
      <c r="C435" s="622"/>
      <c r="D435" s="622"/>
      <c r="E435" s="622"/>
      <c r="F435" s="622"/>
      <c r="G435" s="622"/>
      <c r="H435" s="622"/>
      <c r="I435" s="620"/>
      <c r="J435" s="621"/>
    </row>
    <row r="436" spans="1:10" x14ac:dyDescent="0.2">
      <c r="A436" s="46"/>
      <c r="B436" s="622"/>
      <c r="C436" s="622"/>
      <c r="D436" s="622"/>
      <c r="E436" s="622"/>
      <c r="F436" s="622"/>
      <c r="G436" s="622"/>
      <c r="H436" s="622"/>
      <c r="I436" s="212"/>
      <c r="J436" s="45" t="s">
        <v>454</v>
      </c>
    </row>
    <row r="437" spans="1:10" ht="13.5" x14ac:dyDescent="0.2">
      <c r="A437" s="46"/>
      <c r="B437" s="622" t="s">
        <v>592</v>
      </c>
      <c r="C437" s="622"/>
      <c r="D437" s="622"/>
      <c r="E437" s="622"/>
      <c r="F437" s="622"/>
      <c r="G437" s="622"/>
      <c r="H437" s="622"/>
      <c r="I437" s="620"/>
      <c r="J437" s="621"/>
    </row>
    <row r="438" spans="1:10" x14ac:dyDescent="0.2">
      <c r="A438" s="46"/>
      <c r="B438" s="622"/>
      <c r="C438" s="622"/>
      <c r="D438" s="622"/>
      <c r="E438" s="622"/>
      <c r="F438" s="622"/>
      <c r="G438" s="622"/>
      <c r="H438" s="622"/>
      <c r="I438" s="212"/>
      <c r="J438" s="45" t="s">
        <v>454</v>
      </c>
    </row>
    <row r="439" spans="1:10" ht="13.5" x14ac:dyDescent="0.2">
      <c r="A439" s="46"/>
      <c r="B439" s="622" t="s">
        <v>593</v>
      </c>
      <c r="C439" s="622"/>
      <c r="D439" s="622"/>
      <c r="E439" s="622"/>
      <c r="F439" s="622"/>
      <c r="G439" s="622"/>
      <c r="H439" s="622"/>
      <c r="I439" s="620"/>
      <c r="J439" s="621"/>
    </row>
    <row r="440" spans="1:10" x14ac:dyDescent="0.2">
      <c r="A440" s="46"/>
      <c r="B440" s="622"/>
      <c r="C440" s="622"/>
      <c r="D440" s="622"/>
      <c r="E440" s="622"/>
      <c r="F440" s="622"/>
      <c r="G440" s="622"/>
      <c r="H440" s="622"/>
      <c r="I440" s="212"/>
      <c r="J440" s="45" t="s">
        <v>454</v>
      </c>
    </row>
    <row r="441" spans="1:10" ht="13.5" x14ac:dyDescent="0.2">
      <c r="A441" s="46"/>
      <c r="B441" s="622" t="s">
        <v>606</v>
      </c>
      <c r="C441" s="622"/>
      <c r="D441" s="622"/>
      <c r="E441" s="622"/>
      <c r="F441" s="622"/>
      <c r="G441" s="622"/>
      <c r="H441" s="622"/>
      <c r="I441" s="620"/>
      <c r="J441" s="621"/>
    </row>
    <row r="442" spans="1:10" x14ac:dyDescent="0.2">
      <c r="A442" s="46"/>
      <c r="B442" s="622"/>
      <c r="C442" s="622"/>
      <c r="D442" s="622"/>
      <c r="E442" s="622"/>
      <c r="F442" s="622"/>
      <c r="G442" s="622"/>
      <c r="H442" s="622"/>
      <c r="I442" s="212"/>
      <c r="J442" s="45" t="s">
        <v>454</v>
      </c>
    </row>
    <row r="443" spans="1:10" ht="13.5" x14ac:dyDescent="0.2">
      <c r="A443" s="46"/>
      <c r="B443" s="622" t="s">
        <v>594</v>
      </c>
      <c r="C443" s="622"/>
      <c r="D443" s="622"/>
      <c r="E443" s="622"/>
      <c r="F443" s="622"/>
      <c r="G443" s="622"/>
      <c r="H443" s="622"/>
      <c r="I443" s="620"/>
      <c r="J443" s="621"/>
    </row>
    <row r="444" spans="1:10" x14ac:dyDescent="0.2">
      <c r="A444" s="46"/>
      <c r="B444" s="622"/>
      <c r="C444" s="622"/>
      <c r="D444" s="622"/>
      <c r="E444" s="622"/>
      <c r="F444" s="622"/>
      <c r="G444" s="622"/>
      <c r="H444" s="622"/>
      <c r="I444" s="212"/>
      <c r="J444" s="45" t="s">
        <v>454</v>
      </c>
    </row>
    <row r="445" spans="1:10" ht="13.5" x14ac:dyDescent="0.2">
      <c r="A445" s="46"/>
      <c r="B445" s="622" t="s">
        <v>595</v>
      </c>
      <c r="C445" s="622"/>
      <c r="D445" s="622"/>
      <c r="E445" s="622"/>
      <c r="F445" s="622"/>
      <c r="G445" s="622"/>
      <c r="H445" s="622"/>
      <c r="I445" s="620"/>
      <c r="J445" s="621"/>
    </row>
    <row r="446" spans="1:10" x14ac:dyDescent="0.2">
      <c r="A446" s="46"/>
      <c r="B446" s="622"/>
      <c r="C446" s="622"/>
      <c r="D446" s="622"/>
      <c r="E446" s="622"/>
      <c r="F446" s="622"/>
      <c r="G446" s="622"/>
      <c r="H446" s="622"/>
      <c r="I446" s="212"/>
      <c r="J446" s="45" t="s">
        <v>454</v>
      </c>
    </row>
    <row r="447" spans="1:10" ht="13.5" x14ac:dyDescent="0.2">
      <c r="A447" s="46"/>
      <c r="B447" s="622" t="s">
        <v>596</v>
      </c>
      <c r="C447" s="622"/>
      <c r="D447" s="622"/>
      <c r="E447" s="622"/>
      <c r="F447" s="622"/>
      <c r="G447" s="622"/>
      <c r="H447" s="622"/>
      <c r="I447" s="620"/>
      <c r="J447" s="621"/>
    </row>
    <row r="448" spans="1:10" x14ac:dyDescent="0.2">
      <c r="A448" s="46"/>
      <c r="B448" s="622"/>
      <c r="C448" s="622"/>
      <c r="D448" s="622"/>
      <c r="E448" s="622"/>
      <c r="F448" s="622"/>
      <c r="G448" s="622"/>
      <c r="H448" s="622"/>
      <c r="I448" s="212"/>
      <c r="J448" s="45" t="s">
        <v>454</v>
      </c>
    </row>
    <row r="449" spans="1:10" ht="13.5" x14ac:dyDescent="0.2">
      <c r="A449" s="46"/>
      <c r="B449" s="622" t="s">
        <v>597</v>
      </c>
      <c r="C449" s="622"/>
      <c r="D449" s="622"/>
      <c r="E449" s="622"/>
      <c r="F449" s="622"/>
      <c r="G449" s="622"/>
      <c r="H449" s="622"/>
      <c r="I449" s="620"/>
      <c r="J449" s="621"/>
    </row>
    <row r="450" spans="1:10" x14ac:dyDescent="0.2">
      <c r="A450" s="46"/>
      <c r="B450" s="622"/>
      <c r="C450" s="622"/>
      <c r="D450" s="622"/>
      <c r="E450" s="622"/>
      <c r="F450" s="622"/>
      <c r="G450" s="622"/>
      <c r="H450" s="622"/>
      <c r="I450" s="212"/>
      <c r="J450" s="45" t="s">
        <v>454</v>
      </c>
    </row>
    <row r="451" spans="1:10" ht="13.5" x14ac:dyDescent="0.2">
      <c r="A451" s="46"/>
      <c r="B451" s="622" t="s">
        <v>598</v>
      </c>
      <c r="C451" s="622"/>
      <c r="D451" s="622"/>
      <c r="E451" s="622"/>
      <c r="F451" s="622"/>
      <c r="G451" s="622"/>
      <c r="H451" s="622"/>
      <c r="I451" s="620"/>
      <c r="J451" s="621"/>
    </row>
    <row r="452" spans="1:10" x14ac:dyDescent="0.2">
      <c r="A452" s="46"/>
      <c r="B452" s="622"/>
      <c r="C452" s="622"/>
      <c r="D452" s="622"/>
      <c r="E452" s="622"/>
      <c r="F452" s="622"/>
      <c r="G452" s="622"/>
      <c r="H452" s="622"/>
      <c r="I452" s="212"/>
      <c r="J452" s="45" t="s">
        <v>454</v>
      </c>
    </row>
    <row r="453" spans="1:10" ht="13.5" x14ac:dyDescent="0.2">
      <c r="A453" s="46"/>
      <c r="B453" s="622" t="s">
        <v>599</v>
      </c>
      <c r="C453" s="622"/>
      <c r="D453" s="622"/>
      <c r="E453" s="622"/>
      <c r="F453" s="622"/>
      <c r="G453" s="622"/>
      <c r="H453" s="622"/>
      <c r="I453" s="620"/>
      <c r="J453" s="621"/>
    </row>
    <row r="454" spans="1:10" x14ac:dyDescent="0.2">
      <c r="A454" s="46"/>
      <c r="B454" s="622"/>
      <c r="C454" s="622"/>
      <c r="D454" s="622"/>
      <c r="E454" s="622"/>
      <c r="F454" s="622"/>
      <c r="G454" s="622"/>
      <c r="H454" s="622"/>
      <c r="I454" s="212"/>
      <c r="J454" s="45" t="s">
        <v>454</v>
      </c>
    </row>
    <row r="455" spans="1:10" ht="13.5" x14ac:dyDescent="0.2">
      <c r="A455" s="46"/>
      <c r="B455" s="622" t="s">
        <v>600</v>
      </c>
      <c r="C455" s="622"/>
      <c r="D455" s="622"/>
      <c r="E455" s="622"/>
      <c r="F455" s="622"/>
      <c r="G455" s="622"/>
      <c r="H455" s="622"/>
      <c r="I455" s="620"/>
      <c r="J455" s="621"/>
    </row>
    <row r="456" spans="1:10" x14ac:dyDescent="0.2">
      <c r="A456" s="46"/>
      <c r="B456" s="622"/>
      <c r="C456" s="622"/>
      <c r="D456" s="622"/>
      <c r="E456" s="622"/>
      <c r="F456" s="622"/>
      <c r="G456" s="622"/>
      <c r="H456" s="622"/>
      <c r="I456" s="212"/>
      <c r="J456" s="45" t="s">
        <v>454</v>
      </c>
    </row>
    <row r="457" spans="1:10" ht="13.5" x14ac:dyDescent="0.2">
      <c r="A457" s="46"/>
      <c r="B457" s="622" t="s">
        <v>608</v>
      </c>
      <c r="C457" s="622"/>
      <c r="D457" s="622"/>
      <c r="E457" s="622"/>
      <c r="F457" s="622"/>
      <c r="G457" s="622"/>
      <c r="H457" s="622"/>
      <c r="I457" s="620"/>
      <c r="J457" s="621"/>
    </row>
    <row r="458" spans="1:10" x14ac:dyDescent="0.2">
      <c r="A458" s="46"/>
      <c r="B458" s="622"/>
      <c r="C458" s="622"/>
      <c r="D458" s="622"/>
      <c r="E458" s="622"/>
      <c r="F458" s="622"/>
      <c r="G458" s="622"/>
      <c r="H458" s="622"/>
      <c r="I458" s="212"/>
      <c r="J458" s="45" t="s">
        <v>454</v>
      </c>
    </row>
    <row r="459" spans="1:10" ht="13.5" x14ac:dyDescent="0.2">
      <c r="A459" s="46"/>
      <c r="B459" s="622" t="s">
        <v>609</v>
      </c>
      <c r="C459" s="622"/>
      <c r="D459" s="622"/>
      <c r="E459" s="622"/>
      <c r="F459" s="622"/>
      <c r="G459" s="622"/>
      <c r="H459" s="622"/>
      <c r="I459" s="620"/>
      <c r="J459" s="621"/>
    </row>
    <row r="460" spans="1:10" x14ac:dyDescent="0.2">
      <c r="A460" s="46"/>
      <c r="B460" s="622"/>
      <c r="C460" s="622"/>
      <c r="D460" s="622"/>
      <c r="E460" s="622"/>
      <c r="F460" s="622"/>
      <c r="G460" s="622"/>
      <c r="H460" s="622"/>
      <c r="I460" s="212"/>
      <c r="J460" s="45" t="s">
        <v>454</v>
      </c>
    </row>
    <row r="461" spans="1:10" ht="13.5" x14ac:dyDescent="0.2">
      <c r="A461" s="46"/>
      <c r="B461" s="622" t="s">
        <v>607</v>
      </c>
      <c r="C461" s="622"/>
      <c r="D461" s="622"/>
      <c r="E461" s="622"/>
      <c r="F461" s="622"/>
      <c r="G461" s="622"/>
      <c r="H461" s="622"/>
      <c r="I461" s="620"/>
      <c r="J461" s="621"/>
    </row>
    <row r="462" spans="1:10" x14ac:dyDescent="0.2">
      <c r="A462" s="47"/>
      <c r="B462" s="622"/>
      <c r="C462" s="622"/>
      <c r="D462" s="622"/>
      <c r="E462" s="622"/>
      <c r="F462" s="622"/>
      <c r="G462" s="622"/>
      <c r="H462" s="622"/>
      <c r="I462" s="355"/>
      <c r="J462" s="45" t="s">
        <v>454</v>
      </c>
    </row>
    <row r="466" spans="2:2" x14ac:dyDescent="0.2">
      <c r="B466" s="186"/>
    </row>
    <row r="473" spans="2:2" s="186" customFormat="1" x14ac:dyDescent="0.2"/>
  </sheetData>
  <sheetProtection selectLockedCells="1"/>
  <mergeCells count="315">
    <mergeCell ref="B342:J342"/>
    <mergeCell ref="B435:H436"/>
    <mergeCell ref="I435:J435"/>
    <mergeCell ref="B437:H438"/>
    <mergeCell ref="I437:J437"/>
    <mergeCell ref="B439:H440"/>
    <mergeCell ref="I439:J439"/>
    <mergeCell ref="A429:H429"/>
    <mergeCell ref="I429:J429"/>
    <mergeCell ref="B430:J430"/>
    <mergeCell ref="B431:H432"/>
    <mergeCell ref="I431:J431"/>
    <mergeCell ref="B433:H434"/>
    <mergeCell ref="I433:J433"/>
    <mergeCell ref="B461:H462"/>
    <mergeCell ref="I461:J461"/>
    <mergeCell ref="B457:H458"/>
    <mergeCell ref="I457:J457"/>
    <mergeCell ref="B455:H456"/>
    <mergeCell ref="I455:J455"/>
    <mergeCell ref="B451:H452"/>
    <mergeCell ref="I451:J451"/>
    <mergeCell ref="B441:H442"/>
    <mergeCell ref="I441:J441"/>
    <mergeCell ref="B443:H444"/>
    <mergeCell ref="I443:J443"/>
    <mergeCell ref="B445:H446"/>
    <mergeCell ref="I445:J445"/>
    <mergeCell ref="B459:H460"/>
    <mergeCell ref="I459:J459"/>
    <mergeCell ref="B453:H454"/>
    <mergeCell ref="I453:J453"/>
    <mergeCell ref="B447:H448"/>
    <mergeCell ref="I447:J447"/>
    <mergeCell ref="B449:H450"/>
    <mergeCell ref="I449:J449"/>
    <mergeCell ref="B349:J349"/>
    <mergeCell ref="B358:C358"/>
    <mergeCell ref="D358:E358"/>
    <mergeCell ref="B350:J352"/>
    <mergeCell ref="B355:J357"/>
    <mergeCell ref="B353:J354"/>
    <mergeCell ref="A365:H365"/>
    <mergeCell ref="I365:J365"/>
    <mergeCell ref="B343:J345"/>
    <mergeCell ref="B346:C346"/>
    <mergeCell ref="D346:E346"/>
    <mergeCell ref="B347:J348"/>
    <mergeCell ref="B359:J360"/>
    <mergeCell ref="B361:H362"/>
    <mergeCell ref="I361:J361"/>
    <mergeCell ref="B363:H363"/>
    <mergeCell ref="B288:H291"/>
    <mergeCell ref="B292:H295"/>
    <mergeCell ref="I292:J294"/>
    <mergeCell ref="B298:H300"/>
    <mergeCell ref="B307:J311"/>
    <mergeCell ref="B337:J338"/>
    <mergeCell ref="B339:C339"/>
    <mergeCell ref="D339:E339"/>
    <mergeCell ref="B340:J341"/>
    <mergeCell ref="B330:C330"/>
    <mergeCell ref="D330:E330"/>
    <mergeCell ref="B331:J332"/>
    <mergeCell ref="B333:J333"/>
    <mergeCell ref="B335:J336"/>
    <mergeCell ref="B319:J320"/>
    <mergeCell ref="B296:H297"/>
    <mergeCell ref="I296:J296"/>
    <mergeCell ref="A302:H302"/>
    <mergeCell ref="I302:J302"/>
    <mergeCell ref="B315:J317"/>
    <mergeCell ref="B318:C318"/>
    <mergeCell ref="D318:E318"/>
    <mergeCell ref="B303:H305"/>
    <mergeCell ref="I303:J304"/>
    <mergeCell ref="B312:C312"/>
    <mergeCell ref="D312:E312"/>
    <mergeCell ref="B313:J314"/>
    <mergeCell ref="B306:J306"/>
    <mergeCell ref="B267:J267"/>
    <mergeCell ref="B268:C268"/>
    <mergeCell ref="D268:E268"/>
    <mergeCell ref="B261:H266"/>
    <mergeCell ref="B258:C258"/>
    <mergeCell ref="D258:E258"/>
    <mergeCell ref="B259:J260"/>
    <mergeCell ref="I261:J265"/>
    <mergeCell ref="A242:J242"/>
    <mergeCell ref="I227:J227"/>
    <mergeCell ref="I225:J225"/>
    <mergeCell ref="B243:J243"/>
    <mergeCell ref="B256:J257"/>
    <mergeCell ref="I234:J235"/>
    <mergeCell ref="I237:J237"/>
    <mergeCell ref="I229:J229"/>
    <mergeCell ref="B237:H238"/>
    <mergeCell ref="B234:H236"/>
    <mergeCell ref="B244:J246"/>
    <mergeCell ref="B254:J255"/>
    <mergeCell ref="B248:J249"/>
    <mergeCell ref="B250:J252"/>
    <mergeCell ref="B253:C253"/>
    <mergeCell ref="D253:E253"/>
    <mergeCell ref="B203:J203"/>
    <mergeCell ref="B222:H223"/>
    <mergeCell ref="I222:J222"/>
    <mergeCell ref="B220:H221"/>
    <mergeCell ref="I220:J220"/>
    <mergeCell ref="B216:H219"/>
    <mergeCell ref="I216:J218"/>
    <mergeCell ref="B209:H210"/>
    <mergeCell ref="I209:J209"/>
    <mergeCell ref="B211:H214"/>
    <mergeCell ref="I211:J213"/>
    <mergeCell ref="B204:H206"/>
    <mergeCell ref="I204:J205"/>
    <mergeCell ref="B207:H208"/>
    <mergeCell ref="I207:J207"/>
    <mergeCell ref="B197:H199"/>
    <mergeCell ref="I197:J198"/>
    <mergeCell ref="B200:H202"/>
    <mergeCell ref="I200:J201"/>
    <mergeCell ref="I191:J191"/>
    <mergeCell ref="B185:H186"/>
    <mergeCell ref="I185:J185"/>
    <mergeCell ref="B187:H189"/>
    <mergeCell ref="I187:J188"/>
    <mergeCell ref="B193:H196"/>
    <mergeCell ref="I193:J195"/>
    <mergeCell ref="B172:H176"/>
    <mergeCell ref="I172:J175"/>
    <mergeCell ref="B180:H182"/>
    <mergeCell ref="I180:J181"/>
    <mergeCell ref="B190:J190"/>
    <mergeCell ref="B184:J184"/>
    <mergeCell ref="B183:J183"/>
    <mergeCell ref="B191:H192"/>
    <mergeCell ref="B160:H166"/>
    <mergeCell ref="I160:J165"/>
    <mergeCell ref="B169:H170"/>
    <mergeCell ref="I169:J169"/>
    <mergeCell ref="I167:J167"/>
    <mergeCell ref="B171:J171"/>
    <mergeCell ref="B130:J130"/>
    <mergeCell ref="B131:H133"/>
    <mergeCell ref="I131:J132"/>
    <mergeCell ref="B156:J156"/>
    <mergeCell ref="B157:H159"/>
    <mergeCell ref="I157:J158"/>
    <mergeCell ref="B146:J146"/>
    <mergeCell ref="B147:H152"/>
    <mergeCell ref="I147:J151"/>
    <mergeCell ref="B153:H155"/>
    <mergeCell ref="I153:J154"/>
    <mergeCell ref="B140:J140"/>
    <mergeCell ref="B141:J141"/>
    <mergeCell ref="B142:H145"/>
    <mergeCell ref="I142:J144"/>
    <mergeCell ref="B111:J111"/>
    <mergeCell ref="B112:H115"/>
    <mergeCell ref="B119:H122"/>
    <mergeCell ref="I112:J114"/>
    <mergeCell ref="I119:J121"/>
    <mergeCell ref="B61:J61"/>
    <mergeCell ref="B102:H104"/>
    <mergeCell ref="I102:J103"/>
    <mergeCell ref="B67:H70"/>
    <mergeCell ref="B88:H90"/>
    <mergeCell ref="I88:J89"/>
    <mergeCell ref="I78:J79"/>
    <mergeCell ref="B81:H86"/>
    <mergeCell ref="B87:J87"/>
    <mergeCell ref="B91:H95"/>
    <mergeCell ref="I91:J94"/>
    <mergeCell ref="B96:H101"/>
    <mergeCell ref="I96:J100"/>
    <mergeCell ref="I105:J109"/>
    <mergeCell ref="B105:H110"/>
    <mergeCell ref="I67:J69"/>
    <mergeCell ref="B28:H33"/>
    <mergeCell ref="I28:J32"/>
    <mergeCell ref="B34:J34"/>
    <mergeCell ref="I49:J50"/>
    <mergeCell ref="B35:H38"/>
    <mergeCell ref="I35:J37"/>
    <mergeCell ref="B39:H42"/>
    <mergeCell ref="B49:H51"/>
    <mergeCell ref="I43:J47"/>
    <mergeCell ref="B43:H48"/>
    <mergeCell ref="I39:J41"/>
    <mergeCell ref="B21:J21"/>
    <mergeCell ref="B22:H27"/>
    <mergeCell ref="I22:J26"/>
    <mergeCell ref="B17:H19"/>
    <mergeCell ref="I17:J18"/>
    <mergeCell ref="B20:J20"/>
    <mergeCell ref="I8:J8"/>
    <mergeCell ref="A8:H8"/>
    <mergeCell ref="B13:H16"/>
    <mergeCell ref="I13:J15"/>
    <mergeCell ref="B10:H12"/>
    <mergeCell ref="I10:J11"/>
    <mergeCell ref="B9:J9"/>
    <mergeCell ref="B52:H57"/>
    <mergeCell ref="I52:J56"/>
    <mergeCell ref="I81:J85"/>
    <mergeCell ref="B71:H77"/>
    <mergeCell ref="I71:J76"/>
    <mergeCell ref="B78:H80"/>
    <mergeCell ref="B63:H66"/>
    <mergeCell ref="I63:J65"/>
    <mergeCell ref="B62:J62"/>
    <mergeCell ref="A60:H60"/>
    <mergeCell ref="I60:J60"/>
    <mergeCell ref="A118:H118"/>
    <mergeCell ref="I118:J118"/>
    <mergeCell ref="B123:J123"/>
    <mergeCell ref="B247:C247"/>
    <mergeCell ref="B229:H230"/>
    <mergeCell ref="B231:H231"/>
    <mergeCell ref="B167:H168"/>
    <mergeCell ref="B215:J215"/>
    <mergeCell ref="B224:J224"/>
    <mergeCell ref="B225:H226"/>
    <mergeCell ref="B227:H228"/>
    <mergeCell ref="A179:H179"/>
    <mergeCell ref="I179:J179"/>
    <mergeCell ref="B232:H233"/>
    <mergeCell ref="I232:J232"/>
    <mergeCell ref="D247:E247"/>
    <mergeCell ref="B124:H126"/>
    <mergeCell ref="I124:J125"/>
    <mergeCell ref="B134:H135"/>
    <mergeCell ref="I134:J134"/>
    <mergeCell ref="B136:H139"/>
    <mergeCell ref="I136:J138"/>
    <mergeCell ref="B127:H129"/>
    <mergeCell ref="I127:J128"/>
    <mergeCell ref="B366:J366"/>
    <mergeCell ref="B285:C285"/>
    <mergeCell ref="D285:E285"/>
    <mergeCell ref="B269:J270"/>
    <mergeCell ref="I271:J271"/>
    <mergeCell ref="B271:H272"/>
    <mergeCell ref="D275:E275"/>
    <mergeCell ref="B276:J277"/>
    <mergeCell ref="B281:J284"/>
    <mergeCell ref="I298:J299"/>
    <mergeCell ref="B321:J322"/>
    <mergeCell ref="B323:C323"/>
    <mergeCell ref="D323:E323"/>
    <mergeCell ref="B324:J325"/>
    <mergeCell ref="B286:J287"/>
    <mergeCell ref="B278:H278"/>
    <mergeCell ref="B280:H280"/>
    <mergeCell ref="B273:J274"/>
    <mergeCell ref="B275:C275"/>
    <mergeCell ref="B279:H279"/>
    <mergeCell ref="B326:J329"/>
    <mergeCell ref="B334:C334"/>
    <mergeCell ref="D334:E334"/>
    <mergeCell ref="I288:J290"/>
    <mergeCell ref="B377:H378"/>
    <mergeCell ref="I377:J377"/>
    <mergeCell ref="B379:H380"/>
    <mergeCell ref="I379:J379"/>
    <mergeCell ref="B375:H376"/>
    <mergeCell ref="I381:J381"/>
    <mergeCell ref="B383:H384"/>
    <mergeCell ref="I383:J383"/>
    <mergeCell ref="B385:H386"/>
    <mergeCell ref="I385:J385"/>
    <mergeCell ref="B381:H382"/>
    <mergeCell ref="B367:H368"/>
    <mergeCell ref="I367:J367"/>
    <mergeCell ref="B369:H370"/>
    <mergeCell ref="B371:H372"/>
    <mergeCell ref="I369:J369"/>
    <mergeCell ref="I371:J371"/>
    <mergeCell ref="B373:H374"/>
    <mergeCell ref="I373:J373"/>
    <mergeCell ref="I375:J375"/>
    <mergeCell ref="I387:J387"/>
    <mergeCell ref="B389:H390"/>
    <mergeCell ref="I389:J389"/>
    <mergeCell ref="B391:H392"/>
    <mergeCell ref="I391:J391"/>
    <mergeCell ref="B387:H388"/>
    <mergeCell ref="B397:J397"/>
    <mergeCell ref="B398:H400"/>
    <mergeCell ref="I398:J399"/>
    <mergeCell ref="B393:H394"/>
    <mergeCell ref="B395:H396"/>
    <mergeCell ref="I393:J393"/>
    <mergeCell ref="I395:J395"/>
    <mergeCell ref="B419:J422"/>
    <mergeCell ref="B423:C423"/>
    <mergeCell ref="D423:E423"/>
    <mergeCell ref="B424:J425"/>
    <mergeCell ref="B401:J402"/>
    <mergeCell ref="B403:C403"/>
    <mergeCell ref="D403:E403"/>
    <mergeCell ref="B404:J405"/>
    <mergeCell ref="B415:J415"/>
    <mergeCell ref="B418:J418"/>
    <mergeCell ref="B416:H417"/>
    <mergeCell ref="I411:J411"/>
    <mergeCell ref="B406:J406"/>
    <mergeCell ref="B413:H414"/>
    <mergeCell ref="I413:J413"/>
    <mergeCell ref="B408:H410"/>
    <mergeCell ref="B407:J407"/>
    <mergeCell ref="B411:H412"/>
    <mergeCell ref="I408:J409"/>
  </mergeCells>
  <phoneticPr fontId="2" type="noConversion"/>
  <dataValidations count="4">
    <dataValidation type="list" allowBlank="1" showInputMessage="1" showErrorMessage="1" sqref="I432 I396 I434 I380 I90 I66 I27 I19 I196 I233 I219 I168 I135 I139 I133 I126 I129 I38 I291 I400 I272 I295 I394 I392 I390 I388 I386 I378 I382 I374 I372 I376 I384 I370 I362 I410 I414 I450 I448 I446 I444 I442 I440 I438 I436 I462 I452 I454 I458 I456 I460 I278:I280">
      <formula1>YesOrNo</formula1>
    </dataValidation>
    <dataValidation type="list" allowBlank="1" showInputMessage="1" showErrorMessage="1" sqref="I417 I297 I223 I221 I70 I95 I42 I199 I214 I266 I236 I285 I275 I312 I318 I412">
      <formula1>PassFailNA</formula1>
    </dataValidation>
    <dataValidation type="list" allowBlank="1" showInputMessage="1" showErrorMessage="1" sqref="I368 I363 I358 I230:I231 I202 I206 I208 I210 I226 I228 I176 I170 I145 I155 I159 I152 I12 I33 I166 I16 I182 I192 I186 I189 I238 I253 I247 I258 I268 I323 I330 I334 I339 I346 I423 I403">
      <formula1>PassOrFail</formula1>
    </dataValidation>
    <dataValidation type="list" allowBlank="1" showInputMessage="1" showErrorMessage="1" sqref="I57 I305 I101 I104 I77 I86 I80 I110 I115:I117 I122 I51 I48 I177:I178 I300">
      <formula1>YesNoNA</formula1>
    </dataValidation>
  </dataValidations>
  <pageMargins left="0.78740157480314965" right="0.39370078740157483" top="0.59055118110236227" bottom="0.59055118110236227" header="0.39370078740157483" footer="0.39370078740157483"/>
  <pageSetup paperSize="9" scale="94"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rowBreaks count="7" manualBreakCount="7">
    <brk id="58" max="9" man="1"/>
    <brk id="116" max="9" man="1"/>
    <brk id="177" max="9" man="1"/>
    <brk id="238" max="9" man="1"/>
    <brk id="300" max="9" man="1"/>
    <brk id="363" max="9" man="1"/>
    <brk id="425"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7"/>
  <sheetViews>
    <sheetView view="pageBreakPreview" zoomScale="80" zoomScaleNormal="80" zoomScaleSheetLayoutView="80" workbookViewId="0">
      <pane ySplit="27" topLeftCell="A28" activePane="bottomLeft" state="frozen"/>
      <selection activeCell="N47" sqref="N47:N52"/>
      <selection pane="bottomLeft" activeCell="N47" sqref="N47:N52"/>
    </sheetView>
  </sheetViews>
  <sheetFormatPr defaultRowHeight="12.75" x14ac:dyDescent="0.2"/>
  <cols>
    <col min="1" max="1" width="9.85546875" style="194" customWidth="1"/>
    <col min="2" max="2" width="9.140625" style="194" customWidth="1"/>
    <col min="3" max="7" width="9.140625" style="194"/>
    <col min="8" max="8" width="9.85546875" style="194" customWidth="1"/>
    <col min="9" max="16384" width="9.140625" style="194"/>
  </cols>
  <sheetData>
    <row r="2" spans="1:10" s="407" customFormat="1" ht="15" x14ac:dyDescent="0.2">
      <c r="A2" s="407" t="s">
        <v>901</v>
      </c>
    </row>
    <row r="4" spans="1:10" ht="15" x14ac:dyDescent="0.2">
      <c r="A4" s="407" t="s">
        <v>902</v>
      </c>
    </row>
    <row r="6" spans="1:10" x14ac:dyDescent="0.2">
      <c r="A6" s="233" t="s">
        <v>903</v>
      </c>
    </row>
    <row r="7" spans="1:10" x14ac:dyDescent="0.2">
      <c r="A7" s="258"/>
    </row>
    <row r="8" spans="1:10" x14ac:dyDescent="0.2">
      <c r="A8" s="234" t="s">
        <v>241</v>
      </c>
      <c r="B8" s="234"/>
      <c r="C8" s="713"/>
      <c r="D8" s="713"/>
      <c r="E8" s="713"/>
      <c r="G8" s="235" t="s">
        <v>671</v>
      </c>
      <c r="J8" s="259"/>
    </row>
    <row r="9" spans="1:10" x14ac:dyDescent="0.2">
      <c r="A9" s="234" t="s">
        <v>647</v>
      </c>
      <c r="B9" s="234"/>
      <c r="C9" s="714"/>
      <c r="D9" s="714"/>
      <c r="E9" s="714"/>
      <c r="G9" s="719"/>
      <c r="H9" s="720"/>
      <c r="I9" s="720"/>
      <c r="J9" s="721"/>
    </row>
    <row r="10" spans="1:10" x14ac:dyDescent="0.2">
      <c r="A10" s="234" t="s">
        <v>247</v>
      </c>
      <c r="B10" s="234"/>
      <c r="C10" s="714"/>
      <c r="D10" s="714"/>
      <c r="E10" s="714"/>
      <c r="G10" s="722"/>
      <c r="H10" s="723"/>
      <c r="I10" s="723"/>
      <c r="J10" s="724"/>
    </row>
    <row r="11" spans="1:10" x14ac:dyDescent="0.2">
      <c r="A11" s="234" t="s">
        <v>250</v>
      </c>
      <c r="B11" s="234"/>
      <c r="C11" s="714"/>
      <c r="D11" s="714"/>
      <c r="E11" s="714"/>
      <c r="G11" s="722"/>
      <c r="H11" s="723"/>
      <c r="I11" s="723"/>
      <c r="J11" s="724"/>
    </row>
    <row r="12" spans="1:10" x14ac:dyDescent="0.2">
      <c r="G12" s="722"/>
      <c r="H12" s="723"/>
      <c r="I12" s="723"/>
      <c r="J12" s="724"/>
    </row>
    <row r="13" spans="1:10" x14ac:dyDescent="0.2">
      <c r="A13" s="234"/>
      <c r="B13" s="234"/>
      <c r="C13" s="204" t="s">
        <v>620</v>
      </c>
      <c r="D13" s="204" t="s">
        <v>621</v>
      </c>
      <c r="G13" s="722"/>
      <c r="H13" s="723"/>
      <c r="I13" s="723"/>
      <c r="J13" s="724"/>
    </row>
    <row r="14" spans="1:10" x14ac:dyDescent="0.2">
      <c r="A14" s="234" t="s">
        <v>245</v>
      </c>
      <c r="B14" s="234"/>
      <c r="C14" s="257"/>
      <c r="D14" s="257"/>
      <c r="E14" s="238" t="s">
        <v>246</v>
      </c>
      <c r="G14" s="722"/>
      <c r="H14" s="723"/>
      <c r="I14" s="723"/>
      <c r="J14" s="724"/>
    </row>
    <row r="15" spans="1:10" x14ac:dyDescent="0.2">
      <c r="A15" s="234" t="s">
        <v>248</v>
      </c>
      <c r="B15" s="234"/>
      <c r="C15" s="257"/>
      <c r="D15" s="257"/>
      <c r="E15" s="234" t="s">
        <v>249</v>
      </c>
      <c r="G15" s="722"/>
      <c r="H15" s="723"/>
      <c r="I15" s="723"/>
      <c r="J15" s="724"/>
    </row>
    <row r="16" spans="1:10" x14ac:dyDescent="0.2">
      <c r="A16" s="234" t="s">
        <v>252</v>
      </c>
      <c r="B16" s="234"/>
      <c r="C16" s="260"/>
      <c r="D16" s="260"/>
      <c r="E16" s="234" t="s">
        <v>253</v>
      </c>
      <c r="G16" s="722"/>
      <c r="H16" s="723"/>
      <c r="I16" s="723"/>
      <c r="J16" s="724"/>
    </row>
    <row r="17" spans="1:10" x14ac:dyDescent="0.2">
      <c r="A17" s="234" t="s">
        <v>254</v>
      </c>
      <c r="B17" s="234"/>
      <c r="C17" s="261"/>
      <c r="D17" s="261"/>
      <c r="E17" s="239" t="s">
        <v>255</v>
      </c>
      <c r="G17" s="725"/>
      <c r="H17" s="726"/>
      <c r="I17" s="726"/>
      <c r="J17" s="727"/>
    </row>
    <row r="19" spans="1:10" ht="12.75" customHeight="1" x14ac:dyDescent="0.2">
      <c r="A19" s="195" t="s">
        <v>312</v>
      </c>
      <c r="B19" s="715" t="s">
        <v>313</v>
      </c>
      <c r="C19" s="716"/>
      <c r="D19" s="731" t="s">
        <v>272</v>
      </c>
      <c r="E19" s="732"/>
      <c r="F19" s="715" t="s">
        <v>509</v>
      </c>
      <c r="G19" s="716"/>
    </row>
    <row r="20" spans="1:10" x14ac:dyDescent="0.2">
      <c r="A20" s="196" t="s">
        <v>314</v>
      </c>
      <c r="B20" s="717"/>
      <c r="C20" s="718"/>
      <c r="D20" s="733"/>
      <c r="E20" s="734"/>
      <c r="F20" s="717"/>
      <c r="G20" s="718"/>
    </row>
    <row r="21" spans="1:10" ht="15.75" x14ac:dyDescent="0.2">
      <c r="A21" s="196" t="s">
        <v>315</v>
      </c>
      <c r="B21" s="196" t="s">
        <v>263</v>
      </c>
      <c r="C21" s="196" t="s">
        <v>264</v>
      </c>
      <c r="D21" s="735" t="s">
        <v>274</v>
      </c>
      <c r="E21" s="736"/>
      <c r="F21" s="196" t="s">
        <v>330</v>
      </c>
      <c r="G21" s="196" t="s">
        <v>273</v>
      </c>
    </row>
    <row r="22" spans="1:10" x14ac:dyDescent="0.2">
      <c r="A22" s="206"/>
      <c r="B22" s="207"/>
      <c r="C22" s="207"/>
      <c r="D22" s="737"/>
      <c r="E22" s="738"/>
      <c r="F22" s="256"/>
      <c r="G22" s="256"/>
    </row>
    <row r="23" spans="1:10" ht="13.5" thickBot="1" x14ac:dyDescent="0.25"/>
    <row r="24" spans="1:10" ht="15.75" x14ac:dyDescent="0.2">
      <c r="A24" s="586" t="s">
        <v>622</v>
      </c>
      <c r="B24" s="701" t="s">
        <v>331</v>
      </c>
      <c r="C24" s="702"/>
      <c r="D24" s="728" t="s">
        <v>278</v>
      </c>
      <c r="E24" s="701"/>
      <c r="F24" s="705" t="s">
        <v>623</v>
      </c>
      <c r="G24" s="706"/>
      <c r="H24" s="706"/>
      <c r="I24" s="707"/>
    </row>
    <row r="25" spans="1:10" x14ac:dyDescent="0.2">
      <c r="A25" s="585"/>
      <c r="B25" s="216" t="s">
        <v>620</v>
      </c>
      <c r="C25" s="202" t="s">
        <v>621</v>
      </c>
      <c r="D25" s="586" t="s">
        <v>621</v>
      </c>
      <c r="E25" s="480"/>
      <c r="F25" s="709" t="s">
        <v>266</v>
      </c>
      <c r="G25" s="702"/>
      <c r="H25" s="204" t="s">
        <v>316</v>
      </c>
      <c r="I25" s="218" t="s">
        <v>317</v>
      </c>
    </row>
    <row r="26" spans="1:10" x14ac:dyDescent="0.2">
      <c r="A26" s="203">
        <v>1</v>
      </c>
      <c r="B26" s="398" t="str">
        <f>IF(B37="","",AVERAGE(B32:B37))</f>
        <v/>
      </c>
      <c r="C26" s="398" t="str">
        <f>IF(F37="","",AVERAGE(F32:F37))</f>
        <v/>
      </c>
      <c r="D26" s="729" t="str">
        <f>IF(C26="","",C26-B26)</f>
        <v/>
      </c>
      <c r="E26" s="730"/>
      <c r="F26" s="710"/>
      <c r="G26" s="700"/>
      <c r="H26" s="214"/>
      <c r="I26" s="703"/>
    </row>
    <row r="27" spans="1:10" ht="13.5" thickBot="1" x14ac:dyDescent="0.25">
      <c r="A27" s="203">
        <v>2</v>
      </c>
      <c r="B27" s="398" t="str">
        <f>IF(C37="","",AVERAGE(C32:C37))</f>
        <v/>
      </c>
      <c r="C27" s="398" t="str">
        <f>IF(G37="","",AVERAGE(G32:G37))</f>
        <v/>
      </c>
      <c r="D27" s="729" t="str">
        <f>IF(C27="","",C27-B27)</f>
        <v/>
      </c>
      <c r="E27" s="730"/>
      <c r="F27" s="711"/>
      <c r="G27" s="712"/>
      <c r="H27" s="215"/>
      <c r="I27" s="704"/>
    </row>
    <row r="29" spans="1:10" x14ac:dyDescent="0.2">
      <c r="A29" s="243" t="s">
        <v>626</v>
      </c>
    </row>
    <row r="30" spans="1:10" s="224" customFormat="1" ht="15.75" x14ac:dyDescent="0.2">
      <c r="B30" s="701" t="s">
        <v>627</v>
      </c>
      <c r="C30" s="708"/>
      <c r="D30" s="708"/>
      <c r="E30" s="708"/>
      <c r="F30" s="701" t="s">
        <v>628</v>
      </c>
      <c r="G30" s="708"/>
      <c r="H30" s="708"/>
      <c r="I30" s="702"/>
    </row>
    <row r="31" spans="1:10" s="224" customFormat="1" x14ac:dyDescent="0.2">
      <c r="B31" s="204" t="s">
        <v>284</v>
      </c>
      <c r="C31" s="204" t="s">
        <v>295</v>
      </c>
      <c r="D31" s="701" t="s">
        <v>266</v>
      </c>
      <c r="E31" s="702"/>
      <c r="F31" s="204" t="s">
        <v>284</v>
      </c>
      <c r="G31" s="204" t="s">
        <v>295</v>
      </c>
      <c r="H31" s="701" t="s">
        <v>266</v>
      </c>
      <c r="I31" s="702"/>
    </row>
    <row r="32" spans="1:10" x14ac:dyDescent="0.2">
      <c r="A32" s="262">
        <v>1</v>
      </c>
      <c r="B32" s="263"/>
      <c r="C32" s="263"/>
      <c r="D32" s="697"/>
      <c r="E32" s="698"/>
      <c r="F32" s="263"/>
      <c r="G32" s="263"/>
      <c r="H32" s="697"/>
      <c r="I32" s="698"/>
    </row>
    <row r="33" spans="1:9" x14ac:dyDescent="0.2">
      <c r="A33" s="262">
        <v>2</v>
      </c>
      <c r="B33" s="263"/>
      <c r="C33" s="263"/>
      <c r="D33" s="697"/>
      <c r="E33" s="698"/>
      <c r="F33" s="263"/>
      <c r="G33" s="263"/>
      <c r="H33" s="697"/>
      <c r="I33" s="698"/>
    </row>
    <row r="34" spans="1:9" x14ac:dyDescent="0.2">
      <c r="A34" s="262">
        <v>3</v>
      </c>
      <c r="B34" s="263"/>
      <c r="C34" s="263"/>
      <c r="D34" s="697"/>
      <c r="E34" s="698"/>
      <c r="F34" s="263"/>
      <c r="G34" s="263"/>
      <c r="H34" s="697"/>
      <c r="I34" s="698"/>
    </row>
    <row r="35" spans="1:9" x14ac:dyDescent="0.2">
      <c r="A35" s="262">
        <v>4</v>
      </c>
      <c r="B35" s="263"/>
      <c r="C35" s="263"/>
      <c r="D35" s="697"/>
      <c r="E35" s="698"/>
      <c r="F35" s="263"/>
      <c r="G35" s="263"/>
      <c r="H35" s="697"/>
      <c r="I35" s="698"/>
    </row>
    <row r="36" spans="1:9" x14ac:dyDescent="0.2">
      <c r="A36" s="262">
        <v>5</v>
      </c>
      <c r="B36" s="263"/>
      <c r="C36" s="263"/>
      <c r="D36" s="697"/>
      <c r="E36" s="698"/>
      <c r="F36" s="263"/>
      <c r="G36" s="263"/>
      <c r="H36" s="697"/>
      <c r="I36" s="698"/>
    </row>
    <row r="37" spans="1:9" x14ac:dyDescent="0.2">
      <c r="A37" s="262">
        <v>6</v>
      </c>
      <c r="B37" s="264"/>
      <c r="C37" s="264"/>
      <c r="D37" s="699"/>
      <c r="E37" s="700"/>
      <c r="F37" s="263"/>
      <c r="G37" s="263"/>
      <c r="H37" s="699"/>
      <c r="I37" s="700"/>
    </row>
  </sheetData>
  <sheetProtection sheet="1" objects="1" scenarios="1" selectLockedCells="1"/>
  <mergeCells count="37">
    <mergeCell ref="F19:G20"/>
    <mergeCell ref="G9:J17"/>
    <mergeCell ref="D24:E24"/>
    <mergeCell ref="D25:E25"/>
    <mergeCell ref="D26:E26"/>
    <mergeCell ref="D19:E20"/>
    <mergeCell ref="D21:E21"/>
    <mergeCell ref="D22:E22"/>
    <mergeCell ref="C8:E8"/>
    <mergeCell ref="C9:E9"/>
    <mergeCell ref="C10:E10"/>
    <mergeCell ref="C11:E11"/>
    <mergeCell ref="B19:C20"/>
    <mergeCell ref="I26:I27"/>
    <mergeCell ref="F24:I24"/>
    <mergeCell ref="D33:E33"/>
    <mergeCell ref="H32:I32"/>
    <mergeCell ref="H33:I33"/>
    <mergeCell ref="B30:E30"/>
    <mergeCell ref="F30:I30"/>
    <mergeCell ref="B24:C24"/>
    <mergeCell ref="F25:G25"/>
    <mergeCell ref="F26:G26"/>
    <mergeCell ref="F27:G27"/>
    <mergeCell ref="D27:E27"/>
    <mergeCell ref="A24:A25"/>
    <mergeCell ref="D34:E34"/>
    <mergeCell ref="D35:E35"/>
    <mergeCell ref="D36:E36"/>
    <mergeCell ref="D37:E37"/>
    <mergeCell ref="D32:E32"/>
    <mergeCell ref="H34:I34"/>
    <mergeCell ref="H35:I35"/>
    <mergeCell ref="H36:I36"/>
    <mergeCell ref="H37:I37"/>
    <mergeCell ref="D31:E31"/>
    <mergeCell ref="H31:I31"/>
  </mergeCells>
  <phoneticPr fontId="2" type="noConversion"/>
  <conditionalFormatting sqref="D26:E27">
    <cfRule type="containsBlanks" priority="1" stopIfTrue="1">
      <formula>LEN(TRIM(D26))=0</formula>
    </cfRule>
    <cfRule type="cellIs" dxfId="47" priority="2" stopIfTrue="1" operator="notBetween">
      <formula>$B$22</formula>
      <formula>$C$22</formula>
    </cfRule>
  </conditionalFormatting>
  <dataValidations disablePrompts="1" count="1">
    <dataValidation type="list" allowBlank="1" showInputMessage="1" showErrorMessage="1" sqref="H26:I27">
      <formula1>PassOrFail</formula1>
    </dataValidation>
  </dataValidations>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ignoredErrors>
    <ignoredError sqref="B26:B27 C26:C27"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BreakPreview" zoomScale="80" zoomScaleNormal="80" zoomScaleSheetLayoutView="80" workbookViewId="0">
      <pane ySplit="29" topLeftCell="A57" activePane="bottomLeft" state="frozen"/>
      <selection activeCell="N47" sqref="N47:N52"/>
      <selection pane="bottomLeft" activeCell="N47" sqref="N47:N52"/>
    </sheetView>
  </sheetViews>
  <sheetFormatPr defaultRowHeight="12.75" x14ac:dyDescent="0.2"/>
  <cols>
    <col min="1" max="1" width="9.140625" style="194" customWidth="1"/>
    <col min="2" max="2" width="9.85546875" style="194" customWidth="1"/>
    <col min="3" max="8" width="9.140625" style="194"/>
    <col min="9" max="9" width="9.85546875" style="194" customWidth="1"/>
    <col min="10" max="16384" width="9.140625" style="194"/>
  </cols>
  <sheetData>
    <row r="1" spans="1:10" x14ac:dyDescent="0.2">
      <c r="A1" s="233" t="s">
        <v>904</v>
      </c>
    </row>
    <row r="2" spans="1:10" x14ac:dyDescent="0.2">
      <c r="A2" s="258"/>
    </row>
    <row r="3" spans="1:10" x14ac:dyDescent="0.2">
      <c r="A3" s="234" t="s">
        <v>241</v>
      </c>
      <c r="B3" s="234"/>
      <c r="C3" s="745"/>
      <c r="D3" s="745"/>
      <c r="E3" s="745"/>
      <c r="G3" s="235" t="s">
        <v>671</v>
      </c>
      <c r="J3" s="259"/>
    </row>
    <row r="4" spans="1:10" x14ac:dyDescent="0.2">
      <c r="A4" s="234" t="s">
        <v>647</v>
      </c>
      <c r="B4" s="234"/>
      <c r="C4" s="746"/>
      <c r="D4" s="746"/>
      <c r="E4" s="746"/>
      <c r="G4" s="719"/>
      <c r="H4" s="720"/>
      <c r="I4" s="720"/>
      <c r="J4" s="721"/>
    </row>
    <row r="5" spans="1:10" x14ac:dyDescent="0.2">
      <c r="A5" s="234" t="s">
        <v>247</v>
      </c>
      <c r="B5" s="234"/>
      <c r="C5" s="746"/>
      <c r="D5" s="746"/>
      <c r="E5" s="746"/>
      <c r="G5" s="722"/>
      <c r="H5" s="723"/>
      <c r="I5" s="723"/>
      <c r="J5" s="724"/>
    </row>
    <row r="6" spans="1:10" x14ac:dyDescent="0.2">
      <c r="A6" s="234" t="s">
        <v>821</v>
      </c>
      <c r="B6" s="234"/>
      <c r="C6" s="746"/>
      <c r="D6" s="746"/>
      <c r="E6" s="746"/>
      <c r="G6" s="722"/>
      <c r="H6" s="723"/>
      <c r="I6" s="723"/>
      <c r="J6" s="724"/>
    </row>
    <row r="7" spans="1:10" x14ac:dyDescent="0.2">
      <c r="G7" s="722"/>
      <c r="H7" s="723"/>
      <c r="I7" s="723"/>
      <c r="J7" s="724"/>
    </row>
    <row r="8" spans="1:10" x14ac:dyDescent="0.2">
      <c r="C8" s="584" t="s">
        <v>631</v>
      </c>
      <c r="D8" s="584" t="s">
        <v>646</v>
      </c>
      <c r="G8" s="722"/>
      <c r="H8" s="723"/>
      <c r="I8" s="723"/>
      <c r="J8" s="724"/>
    </row>
    <row r="9" spans="1:10" x14ac:dyDescent="0.2">
      <c r="A9" s="234"/>
      <c r="B9" s="234"/>
      <c r="C9" s="585"/>
      <c r="D9" s="585"/>
      <c r="G9" s="722"/>
      <c r="H9" s="723"/>
      <c r="I9" s="723"/>
      <c r="J9" s="724"/>
    </row>
    <row r="10" spans="1:10" x14ac:dyDescent="0.2">
      <c r="A10" s="234" t="s">
        <v>245</v>
      </c>
      <c r="B10" s="234"/>
      <c r="C10" s="257"/>
      <c r="D10" s="257"/>
      <c r="E10" s="238" t="s">
        <v>246</v>
      </c>
      <c r="G10" s="722"/>
      <c r="H10" s="723"/>
      <c r="I10" s="723"/>
      <c r="J10" s="724"/>
    </row>
    <row r="11" spans="1:10" x14ac:dyDescent="0.2">
      <c r="A11" s="234" t="s">
        <v>248</v>
      </c>
      <c r="B11" s="234"/>
      <c r="C11" s="257"/>
      <c r="D11" s="257"/>
      <c r="E11" s="234" t="s">
        <v>249</v>
      </c>
      <c r="G11" s="722"/>
      <c r="H11" s="723"/>
      <c r="I11" s="723"/>
      <c r="J11" s="724"/>
    </row>
    <row r="12" spans="1:10" x14ac:dyDescent="0.2">
      <c r="A12" s="234" t="s">
        <v>252</v>
      </c>
      <c r="B12" s="234"/>
      <c r="C12" s="260"/>
      <c r="D12" s="260"/>
      <c r="E12" s="234" t="s">
        <v>253</v>
      </c>
      <c r="G12" s="722"/>
      <c r="H12" s="723"/>
      <c r="I12" s="723"/>
      <c r="J12" s="724"/>
    </row>
    <row r="13" spans="1:10" x14ac:dyDescent="0.2">
      <c r="A13" s="234" t="s">
        <v>254</v>
      </c>
      <c r="B13" s="234"/>
      <c r="C13" s="261"/>
      <c r="D13" s="261"/>
      <c r="E13" s="239" t="s">
        <v>255</v>
      </c>
      <c r="G13" s="725"/>
      <c r="H13" s="726"/>
      <c r="I13" s="726"/>
      <c r="J13" s="727"/>
    </row>
    <row r="15" spans="1:10" ht="12.75" customHeight="1" x14ac:dyDescent="0.2">
      <c r="A15" s="195" t="s">
        <v>312</v>
      </c>
      <c r="B15" s="715" t="s">
        <v>313</v>
      </c>
      <c r="C15" s="716"/>
      <c r="D15" s="731" t="s">
        <v>272</v>
      </c>
      <c r="E15" s="750"/>
      <c r="F15" s="732"/>
      <c r="G15" s="715" t="s">
        <v>509</v>
      </c>
      <c r="H15" s="716"/>
    </row>
    <row r="16" spans="1:10" x14ac:dyDescent="0.2">
      <c r="A16" s="196" t="s">
        <v>314</v>
      </c>
      <c r="B16" s="717"/>
      <c r="C16" s="718"/>
      <c r="D16" s="733"/>
      <c r="E16" s="751"/>
      <c r="F16" s="734"/>
      <c r="G16" s="717"/>
      <c r="H16" s="718"/>
    </row>
    <row r="17" spans="1:10" ht="15.75" x14ac:dyDescent="0.2">
      <c r="A17" s="196" t="s">
        <v>315</v>
      </c>
      <c r="B17" s="196" t="s">
        <v>263</v>
      </c>
      <c r="C17" s="196" t="s">
        <v>264</v>
      </c>
      <c r="D17" s="200" t="s">
        <v>261</v>
      </c>
      <c r="E17" s="735" t="s">
        <v>274</v>
      </c>
      <c r="F17" s="736"/>
      <c r="G17" s="196" t="s">
        <v>330</v>
      </c>
      <c r="H17" s="196" t="s">
        <v>273</v>
      </c>
    </row>
    <row r="18" spans="1:10" x14ac:dyDescent="0.2">
      <c r="A18" s="739"/>
      <c r="B18" s="742"/>
      <c r="C18" s="742"/>
      <c r="D18" s="205">
        <v>1</v>
      </c>
      <c r="E18" s="737"/>
      <c r="F18" s="738"/>
      <c r="G18" s="256"/>
      <c r="H18" s="256"/>
    </row>
    <row r="19" spans="1:10" x14ac:dyDescent="0.2">
      <c r="A19" s="740"/>
      <c r="B19" s="743"/>
      <c r="C19" s="743"/>
      <c r="D19" s="205">
        <v>2</v>
      </c>
      <c r="E19" s="271"/>
      <c r="F19" s="272"/>
      <c r="G19" s="256"/>
      <c r="H19" s="256"/>
    </row>
    <row r="20" spans="1:10" x14ac:dyDescent="0.2">
      <c r="A20" s="741"/>
      <c r="B20" s="744"/>
      <c r="C20" s="744"/>
      <c r="D20" s="205">
        <v>3</v>
      </c>
      <c r="E20" s="737"/>
      <c r="F20" s="738"/>
      <c r="G20" s="256"/>
      <c r="H20" s="256"/>
    </row>
    <row r="21" spans="1:10" ht="13.5" thickBot="1" x14ac:dyDescent="0.25"/>
    <row r="22" spans="1:10" ht="15.75" x14ac:dyDescent="0.2">
      <c r="A22" s="755" t="s">
        <v>629</v>
      </c>
      <c r="B22" s="728" t="s">
        <v>622</v>
      </c>
      <c r="C22" s="701" t="s">
        <v>331</v>
      </c>
      <c r="D22" s="702"/>
      <c r="E22" s="728" t="s">
        <v>278</v>
      </c>
      <c r="F22" s="701"/>
      <c r="G22" s="705" t="s">
        <v>623</v>
      </c>
      <c r="H22" s="706"/>
      <c r="I22" s="706"/>
      <c r="J22" s="707"/>
    </row>
    <row r="23" spans="1:10" x14ac:dyDescent="0.2">
      <c r="A23" s="728"/>
      <c r="B23" s="728"/>
      <c r="C23" s="193" t="s">
        <v>632</v>
      </c>
      <c r="D23" s="202" t="s">
        <v>644</v>
      </c>
      <c r="E23" s="586" t="s">
        <v>643</v>
      </c>
      <c r="F23" s="480"/>
      <c r="G23" s="709" t="s">
        <v>266</v>
      </c>
      <c r="H23" s="702"/>
      <c r="I23" s="204" t="s">
        <v>316</v>
      </c>
      <c r="J23" s="218" t="s">
        <v>317</v>
      </c>
    </row>
    <row r="24" spans="1:10" x14ac:dyDescent="0.2">
      <c r="A24" s="204">
        <v>1</v>
      </c>
      <c r="B24" s="480">
        <v>1</v>
      </c>
      <c r="C24" s="398" t="str">
        <f>IF(B39="","",AVERAGE(B34:B39))</f>
        <v/>
      </c>
      <c r="D24" s="398" t="str">
        <f>IF(F39="","",AVERAGE(F34:F39))</f>
        <v/>
      </c>
      <c r="E24" s="729" t="str">
        <f t="shared" ref="E24:E29" si="0">IF(D24="","",D24-C24)</f>
        <v/>
      </c>
      <c r="F24" s="730"/>
      <c r="G24" s="710"/>
      <c r="H24" s="700"/>
      <c r="I24" s="752"/>
      <c r="J24" s="747"/>
    </row>
    <row r="25" spans="1:10" x14ac:dyDescent="0.2">
      <c r="A25" s="204">
        <v>2</v>
      </c>
      <c r="B25" s="754"/>
      <c r="C25" s="398" t="str">
        <f>IF(B45="","",AVERAGE(B40:B45))</f>
        <v/>
      </c>
      <c r="D25" s="398" t="str">
        <f>IF(F45="","",AVERAGE(F40:F45))</f>
        <v/>
      </c>
      <c r="E25" s="729" t="str">
        <f t="shared" si="0"/>
        <v/>
      </c>
      <c r="F25" s="730"/>
      <c r="G25" s="270"/>
      <c r="H25" s="357"/>
      <c r="I25" s="752"/>
      <c r="J25" s="748"/>
    </row>
    <row r="26" spans="1:10" x14ac:dyDescent="0.2">
      <c r="A26" s="204">
        <v>3</v>
      </c>
      <c r="B26" s="482"/>
      <c r="C26" s="398" t="str">
        <f>IF(B51="","",AVERAGE(B46:B51))</f>
        <v/>
      </c>
      <c r="D26" s="398" t="str">
        <f>IF(F51="","",AVERAGE(F46:F51))</f>
        <v/>
      </c>
      <c r="E26" s="729" t="str">
        <f t="shared" si="0"/>
        <v/>
      </c>
      <c r="F26" s="730"/>
      <c r="G26" s="270"/>
      <c r="H26" s="357"/>
      <c r="I26" s="752"/>
      <c r="J26" s="748"/>
    </row>
    <row r="27" spans="1:10" x14ac:dyDescent="0.2">
      <c r="A27" s="204">
        <v>1</v>
      </c>
      <c r="B27" s="480">
        <v>2</v>
      </c>
      <c r="C27" s="398" t="str">
        <f>IF(C39="","",AVERAGE(C34:C39))</f>
        <v/>
      </c>
      <c r="D27" s="398" t="str">
        <f>IF(G39="","",AVERAGE(G34:G39))</f>
        <v/>
      </c>
      <c r="E27" s="729" t="str">
        <f t="shared" si="0"/>
        <v/>
      </c>
      <c r="F27" s="730"/>
      <c r="G27" s="710"/>
      <c r="H27" s="700"/>
      <c r="I27" s="752"/>
      <c r="J27" s="748"/>
    </row>
    <row r="28" spans="1:10" x14ac:dyDescent="0.2">
      <c r="A28" s="204">
        <v>2</v>
      </c>
      <c r="B28" s="754"/>
      <c r="C28" s="398" t="str">
        <f>IF(C45="","",AVERAGE(C40:C45))</f>
        <v/>
      </c>
      <c r="D28" s="398" t="str">
        <f>IF(G45="","",AVERAGE(G40:G45))</f>
        <v/>
      </c>
      <c r="E28" s="729" t="str">
        <f t="shared" si="0"/>
        <v/>
      </c>
      <c r="F28" s="730"/>
      <c r="G28" s="710"/>
      <c r="H28" s="700"/>
      <c r="I28" s="752"/>
      <c r="J28" s="748"/>
    </row>
    <row r="29" spans="1:10" ht="13.5" thickBot="1" x14ac:dyDescent="0.25">
      <c r="A29" s="204">
        <v>3</v>
      </c>
      <c r="B29" s="482"/>
      <c r="C29" s="398" t="str">
        <f>IF(C51="","",AVERAGE(C46:C51))</f>
        <v/>
      </c>
      <c r="D29" s="398" t="str">
        <f>IF(G51="","",AVERAGE(G46:G51))</f>
        <v/>
      </c>
      <c r="E29" s="729" t="str">
        <f t="shared" si="0"/>
        <v/>
      </c>
      <c r="F29" s="730"/>
      <c r="G29" s="711"/>
      <c r="H29" s="712"/>
      <c r="I29" s="753"/>
      <c r="J29" s="749"/>
    </row>
    <row r="31" spans="1:10" x14ac:dyDescent="0.2">
      <c r="A31" s="243" t="s">
        <v>626</v>
      </c>
    </row>
    <row r="32" spans="1:10" ht="15.75" x14ac:dyDescent="0.2">
      <c r="A32" s="584" t="s">
        <v>630</v>
      </c>
      <c r="B32" s="701" t="s">
        <v>642</v>
      </c>
      <c r="C32" s="708"/>
      <c r="D32" s="708"/>
      <c r="E32" s="708"/>
      <c r="F32" s="701" t="s">
        <v>645</v>
      </c>
      <c r="G32" s="708"/>
      <c r="H32" s="708"/>
      <c r="I32" s="702"/>
    </row>
    <row r="33" spans="1:9" x14ac:dyDescent="0.2">
      <c r="A33" s="585"/>
      <c r="B33" s="204" t="s">
        <v>284</v>
      </c>
      <c r="C33" s="204" t="s">
        <v>295</v>
      </c>
      <c r="D33" s="701" t="s">
        <v>266</v>
      </c>
      <c r="E33" s="702"/>
      <c r="F33" s="204" t="s">
        <v>284</v>
      </c>
      <c r="G33" s="204" t="s">
        <v>295</v>
      </c>
      <c r="H33" s="701" t="s">
        <v>266</v>
      </c>
      <c r="I33" s="702"/>
    </row>
    <row r="34" spans="1:9" x14ac:dyDescent="0.2">
      <c r="A34" s="586">
        <v>1</v>
      </c>
      <c r="B34" s="263"/>
      <c r="C34" s="263"/>
      <c r="D34" s="697"/>
      <c r="E34" s="698"/>
      <c r="F34" s="263"/>
      <c r="G34" s="263"/>
      <c r="H34" s="697"/>
      <c r="I34" s="698"/>
    </row>
    <row r="35" spans="1:9" x14ac:dyDescent="0.2">
      <c r="A35" s="756"/>
      <c r="B35" s="263"/>
      <c r="C35" s="263"/>
      <c r="D35" s="697"/>
      <c r="E35" s="698"/>
      <c r="F35" s="263"/>
      <c r="G35" s="263"/>
      <c r="H35" s="697"/>
      <c r="I35" s="698"/>
    </row>
    <row r="36" spans="1:9" x14ac:dyDescent="0.2">
      <c r="A36" s="756"/>
      <c r="B36" s="263"/>
      <c r="C36" s="263"/>
      <c r="D36" s="697"/>
      <c r="E36" s="698"/>
      <c r="F36" s="263"/>
      <c r="G36" s="263"/>
      <c r="H36" s="697"/>
      <c r="I36" s="698"/>
    </row>
    <row r="37" spans="1:9" x14ac:dyDescent="0.2">
      <c r="A37" s="756"/>
      <c r="B37" s="263"/>
      <c r="C37" s="263"/>
      <c r="D37" s="697"/>
      <c r="E37" s="698"/>
      <c r="F37" s="263"/>
      <c r="G37" s="263"/>
      <c r="H37" s="697"/>
      <c r="I37" s="698"/>
    </row>
    <row r="38" spans="1:9" x14ac:dyDescent="0.2">
      <c r="A38" s="756"/>
      <c r="B38" s="263"/>
      <c r="C38" s="263"/>
      <c r="D38" s="697"/>
      <c r="E38" s="698"/>
      <c r="F38" s="263"/>
      <c r="G38" s="263"/>
      <c r="H38" s="697"/>
      <c r="I38" s="698"/>
    </row>
    <row r="39" spans="1:9" x14ac:dyDescent="0.2">
      <c r="A39" s="585"/>
      <c r="B39" s="263"/>
      <c r="C39" s="263"/>
      <c r="D39" s="699"/>
      <c r="E39" s="700"/>
      <c r="F39" s="263"/>
      <c r="G39" s="263"/>
      <c r="H39" s="699"/>
      <c r="I39" s="700"/>
    </row>
    <row r="40" spans="1:9" x14ac:dyDescent="0.2">
      <c r="A40" s="586">
        <v>2</v>
      </c>
      <c r="B40" s="263"/>
      <c r="C40" s="263"/>
      <c r="D40" s="697"/>
      <c r="E40" s="698"/>
      <c r="F40" s="263"/>
      <c r="G40" s="263"/>
      <c r="H40" s="697"/>
      <c r="I40" s="698"/>
    </row>
    <row r="41" spans="1:9" x14ac:dyDescent="0.2">
      <c r="A41" s="756"/>
      <c r="B41" s="263"/>
      <c r="C41" s="263"/>
      <c r="D41" s="697"/>
      <c r="E41" s="698"/>
      <c r="F41" s="263"/>
      <c r="G41" s="263"/>
      <c r="H41" s="697"/>
      <c r="I41" s="698"/>
    </row>
    <row r="42" spans="1:9" x14ac:dyDescent="0.2">
      <c r="A42" s="756"/>
      <c r="B42" s="263"/>
      <c r="C42" s="263"/>
      <c r="D42" s="697"/>
      <c r="E42" s="698"/>
      <c r="F42" s="263"/>
      <c r="G42" s="263"/>
      <c r="H42" s="697"/>
      <c r="I42" s="698"/>
    </row>
    <row r="43" spans="1:9" x14ac:dyDescent="0.2">
      <c r="A43" s="756"/>
      <c r="B43" s="263"/>
      <c r="C43" s="263"/>
      <c r="D43" s="697"/>
      <c r="E43" s="698"/>
      <c r="F43" s="263"/>
      <c r="G43" s="263"/>
      <c r="H43" s="697"/>
      <c r="I43" s="698"/>
    </row>
    <row r="44" spans="1:9" x14ac:dyDescent="0.2">
      <c r="A44" s="756"/>
      <c r="B44" s="263"/>
      <c r="C44" s="263"/>
      <c r="D44" s="697"/>
      <c r="E44" s="698"/>
      <c r="F44" s="263"/>
      <c r="G44" s="263"/>
      <c r="H44" s="697"/>
      <c r="I44" s="698"/>
    </row>
    <row r="45" spans="1:9" x14ac:dyDescent="0.2">
      <c r="A45" s="585"/>
      <c r="B45" s="263"/>
      <c r="C45" s="263"/>
      <c r="D45" s="699"/>
      <c r="E45" s="700"/>
      <c r="F45" s="263"/>
      <c r="G45" s="263"/>
      <c r="H45" s="699"/>
      <c r="I45" s="700"/>
    </row>
    <row r="46" spans="1:9" x14ac:dyDescent="0.2">
      <c r="A46" s="586">
        <v>3</v>
      </c>
      <c r="B46" s="263"/>
      <c r="C46" s="263"/>
      <c r="D46" s="697"/>
      <c r="E46" s="698"/>
      <c r="F46" s="263"/>
      <c r="G46" s="263"/>
      <c r="H46" s="697"/>
      <c r="I46" s="698"/>
    </row>
    <row r="47" spans="1:9" x14ac:dyDescent="0.2">
      <c r="A47" s="756"/>
      <c r="B47" s="263"/>
      <c r="C47" s="263"/>
      <c r="D47" s="697"/>
      <c r="E47" s="698"/>
      <c r="F47" s="263"/>
      <c r="G47" s="263"/>
      <c r="H47" s="697"/>
      <c r="I47" s="698"/>
    </row>
    <row r="48" spans="1:9" x14ac:dyDescent="0.2">
      <c r="A48" s="756"/>
      <c r="B48" s="263"/>
      <c r="C48" s="263"/>
      <c r="D48" s="697"/>
      <c r="E48" s="698"/>
      <c r="F48" s="263"/>
      <c r="G48" s="263"/>
      <c r="H48" s="697"/>
      <c r="I48" s="698"/>
    </row>
    <row r="49" spans="1:9" x14ac:dyDescent="0.2">
      <c r="A49" s="756"/>
      <c r="B49" s="263"/>
      <c r="C49" s="263"/>
      <c r="D49" s="697"/>
      <c r="E49" s="698"/>
      <c r="F49" s="263"/>
      <c r="G49" s="263"/>
      <c r="H49" s="697"/>
      <c r="I49" s="698"/>
    </row>
    <row r="50" spans="1:9" x14ac:dyDescent="0.2">
      <c r="A50" s="756"/>
      <c r="B50" s="263"/>
      <c r="C50" s="263"/>
      <c r="D50" s="697"/>
      <c r="E50" s="698"/>
      <c r="F50" s="263"/>
      <c r="G50" s="263"/>
      <c r="H50" s="697"/>
      <c r="I50" s="698"/>
    </row>
    <row r="51" spans="1:9" x14ac:dyDescent="0.2">
      <c r="A51" s="585"/>
      <c r="B51" s="263"/>
      <c r="C51" s="263"/>
      <c r="D51" s="699"/>
      <c r="E51" s="700"/>
      <c r="F51" s="263"/>
      <c r="G51" s="263"/>
      <c r="H51" s="699"/>
      <c r="I51" s="700"/>
    </row>
  </sheetData>
  <sheetProtection sheet="1" selectLockedCells="1"/>
  <mergeCells count="82">
    <mergeCell ref="H44:I44"/>
    <mergeCell ref="D45:E45"/>
    <mergeCell ref="H45:I45"/>
    <mergeCell ref="D44:E44"/>
    <mergeCell ref="A46:A51"/>
    <mergeCell ref="D46:E46"/>
    <mergeCell ref="H46:I46"/>
    <mergeCell ref="D47:E47"/>
    <mergeCell ref="H47:I47"/>
    <mergeCell ref="D48:E48"/>
    <mergeCell ref="H48:I48"/>
    <mergeCell ref="D49:E49"/>
    <mergeCell ref="H49:I49"/>
    <mergeCell ref="D50:E50"/>
    <mergeCell ref="H50:I50"/>
    <mergeCell ref="D51:E51"/>
    <mergeCell ref="H51:I51"/>
    <mergeCell ref="H40:I40"/>
    <mergeCell ref="D41:E41"/>
    <mergeCell ref="H41:I41"/>
    <mergeCell ref="D42:E42"/>
    <mergeCell ref="H42:I42"/>
    <mergeCell ref="D43:E43"/>
    <mergeCell ref="H43:I43"/>
    <mergeCell ref="D40:E40"/>
    <mergeCell ref="A22:A23"/>
    <mergeCell ref="B22:B23"/>
    <mergeCell ref="A32:A33"/>
    <mergeCell ref="A34:A39"/>
    <mergeCell ref="E29:F29"/>
    <mergeCell ref="D38:E38"/>
    <mergeCell ref="D36:E36"/>
    <mergeCell ref="A40:A45"/>
    <mergeCell ref="H38:I38"/>
    <mergeCell ref="D39:E39"/>
    <mergeCell ref="H39:I39"/>
    <mergeCell ref="D35:E35"/>
    <mergeCell ref="H36:I36"/>
    <mergeCell ref="B24:B26"/>
    <mergeCell ref="B27:B29"/>
    <mergeCell ref="D8:D9"/>
    <mergeCell ref="E25:F25"/>
    <mergeCell ref="E26:F26"/>
    <mergeCell ref="E17:F17"/>
    <mergeCell ref="E20:F20"/>
    <mergeCell ref="C22:D22"/>
    <mergeCell ref="E24:F24"/>
    <mergeCell ref="E23:F23"/>
    <mergeCell ref="J24:J29"/>
    <mergeCell ref="E18:F18"/>
    <mergeCell ref="D15:F16"/>
    <mergeCell ref="E28:F28"/>
    <mergeCell ref="I27:I29"/>
    <mergeCell ref="I24:I26"/>
    <mergeCell ref="E22:F22"/>
    <mergeCell ref="G24:H24"/>
    <mergeCell ref="E27:F27"/>
    <mergeCell ref="G27:H27"/>
    <mergeCell ref="G22:J22"/>
    <mergeCell ref="G29:H29"/>
    <mergeCell ref="G28:H28"/>
    <mergeCell ref="G23:H23"/>
    <mergeCell ref="D37:E37"/>
    <mergeCell ref="H37:I37"/>
    <mergeCell ref="B32:E32"/>
    <mergeCell ref="F32:I32"/>
    <mergeCell ref="D33:E33"/>
    <mergeCell ref="H33:I33"/>
    <mergeCell ref="D34:E34"/>
    <mergeCell ref="H35:I35"/>
    <mergeCell ref="H34:I34"/>
    <mergeCell ref="A18:A20"/>
    <mergeCell ref="B18:B20"/>
    <mergeCell ref="C3:E3"/>
    <mergeCell ref="C4:E4"/>
    <mergeCell ref="G4:J13"/>
    <mergeCell ref="C5:E5"/>
    <mergeCell ref="C6:E6"/>
    <mergeCell ref="C18:C20"/>
    <mergeCell ref="C8:C9"/>
    <mergeCell ref="B15:C16"/>
    <mergeCell ref="G15:H16"/>
  </mergeCells>
  <conditionalFormatting sqref="E24:F26">
    <cfRule type="containsBlanks" priority="3" stopIfTrue="1">
      <formula>LEN(TRIM(E24))=0</formula>
    </cfRule>
    <cfRule type="cellIs" dxfId="46" priority="4" stopIfTrue="1" operator="notBetween">
      <formula>$B$18</formula>
      <formula>$C$18</formula>
    </cfRule>
  </conditionalFormatting>
  <conditionalFormatting sqref="E27:F29">
    <cfRule type="containsBlanks" priority="1" stopIfTrue="1">
      <formula>LEN(TRIM(E27))=0</formula>
    </cfRule>
    <cfRule type="cellIs" dxfId="45" priority="2" stopIfTrue="1" operator="notBetween">
      <formula>$B$18</formula>
      <formula>$C$18</formula>
    </cfRule>
  </conditionalFormatting>
  <dataValidations count="1">
    <dataValidation type="list" allowBlank="1" showInputMessage="1" showErrorMessage="1" sqref="I27 I24:J24">
      <formula1>PassOrFail</formula1>
    </dataValidation>
  </dataValidations>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ignoredErrors>
    <ignoredError sqref="C24:D24 C27:D2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33</vt:i4>
      </vt:variant>
    </vt:vector>
  </HeadingPairs>
  <TitlesOfParts>
    <vt:vector size="58" baseType="lpstr">
      <vt:lpstr>Intro&amp;Application</vt:lpstr>
      <vt:lpstr>Cover-IssuingAuthority</vt:lpstr>
      <vt:lpstr>Contents</vt:lpstr>
      <vt:lpstr>Authority&amp;Synopsis</vt:lpstr>
      <vt:lpstr>Summary</vt:lpstr>
      <vt:lpstr>ApplicationGenInfo</vt:lpstr>
      <vt:lpstr>ExamDetails</vt:lpstr>
      <vt:lpstr>WarmUp</vt:lpstr>
      <vt:lpstr>DriftInstability</vt:lpstr>
      <vt:lpstr>Levelling</vt:lpstr>
      <vt:lpstr>Cold</vt:lpstr>
      <vt:lpstr>DryHeat</vt:lpstr>
      <vt:lpstr>DampHeat</vt:lpstr>
      <vt:lpstr>VoltVariations</vt:lpstr>
      <vt:lpstr>BatteryV</vt:lpstr>
      <vt:lpstr>VoltDipsInterrupt</vt:lpstr>
      <vt:lpstr>BurstsMains</vt:lpstr>
      <vt:lpstr>RadiatedRF,EMFields</vt:lpstr>
      <vt:lpstr>ConductedRF,EMFields</vt:lpstr>
      <vt:lpstr>ElecDischarges</vt:lpstr>
      <vt:lpstr>StorageTemp</vt:lpstr>
      <vt:lpstr>RandVibration</vt:lpstr>
      <vt:lpstr>Accuracy,r&amp;R-Calibration</vt:lpstr>
      <vt:lpstr>STS-Calibration</vt:lpstr>
      <vt:lpstr>FormSelections</vt:lpstr>
      <vt:lpstr>ExamDetails!_Ref246488665</vt:lpstr>
      <vt:lpstr>'Authority&amp;Synopsis'!_Toc173144220</vt:lpstr>
      <vt:lpstr>ApplicationGenInfo!_Toc179706338</vt:lpstr>
      <vt:lpstr>DriftInstability!_Toc179706338</vt:lpstr>
      <vt:lpstr>WarmUp!_Toc179706338</vt:lpstr>
      <vt:lpstr>PassFailNA</vt:lpstr>
      <vt:lpstr>PassOrFail</vt:lpstr>
      <vt:lpstr>'Accuracy,r&amp;R-Calibration'!Print_Area</vt:lpstr>
      <vt:lpstr>ApplicationGenInfo!Print_Area</vt:lpstr>
      <vt:lpstr>'Authority&amp;Synopsis'!Print_Area</vt:lpstr>
      <vt:lpstr>BatteryV!Print_Area</vt:lpstr>
      <vt:lpstr>BurstsMains!Print_Area</vt:lpstr>
      <vt:lpstr>Cold!Print_Area</vt:lpstr>
      <vt:lpstr>'ConductedRF,EMFields'!Print_Area</vt:lpstr>
      <vt:lpstr>Contents!Print_Area</vt:lpstr>
      <vt:lpstr>'Cover-IssuingAuthority'!Print_Area</vt:lpstr>
      <vt:lpstr>DampHeat!Print_Area</vt:lpstr>
      <vt:lpstr>DriftInstability!Print_Area</vt:lpstr>
      <vt:lpstr>DryHeat!Print_Area</vt:lpstr>
      <vt:lpstr>ElecDischarges!Print_Area</vt:lpstr>
      <vt:lpstr>ExamDetails!Print_Area</vt:lpstr>
      <vt:lpstr>'Intro&amp;Application'!Print_Area</vt:lpstr>
      <vt:lpstr>Levelling!Print_Area</vt:lpstr>
      <vt:lpstr>'RadiatedRF,EMFields'!Print_Area</vt:lpstr>
      <vt:lpstr>RandVibration!Print_Area</vt:lpstr>
      <vt:lpstr>StorageTemp!Print_Area</vt:lpstr>
      <vt:lpstr>'STS-Calibration'!Print_Area</vt:lpstr>
      <vt:lpstr>Summary!Print_Area</vt:lpstr>
      <vt:lpstr>VoltDipsInterrupt!Print_Area</vt:lpstr>
      <vt:lpstr>VoltVariations!Print_Area</vt:lpstr>
      <vt:lpstr>WarmUp!Print_Area</vt:lpstr>
      <vt:lpstr>YesNoNA</vt:lpstr>
      <vt:lpstr>YesOrNo</vt:lpstr>
    </vt:vector>
  </TitlesOfParts>
  <Company>National Measurement Institute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201210 Leida Queddeng (NMIA)</dc:creator>
  <cp:lastModifiedBy>201210 Leida Queddeng (NMIA)</cp:lastModifiedBy>
  <cp:lastPrinted>2013-04-09T00:31:07Z</cp:lastPrinted>
  <dcterms:created xsi:type="dcterms:W3CDTF">2013-02-17T23:25:31Z</dcterms:created>
  <dcterms:modified xsi:type="dcterms:W3CDTF">2013-04-09T00:34:55Z</dcterms:modified>
</cp:coreProperties>
</file>